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/>
  <mc:AlternateContent xmlns:mc="http://schemas.openxmlformats.org/markup-compatibility/2006">
    <mc:Choice Requires="x15">
      <x15ac:absPath xmlns:x15ac="http://schemas.microsoft.com/office/spreadsheetml/2010/11/ac" url="C:\Users\pc\Desktop\뻐꾸기\"/>
    </mc:Choice>
  </mc:AlternateContent>
  <xr:revisionPtr revIDLastSave="0" documentId="8_{BB40CFCB-2311-442C-9655-C20D5E8D7C48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문자(일반)" sheetId="21" state="hidden" r:id="rId1"/>
    <sheet name="1차 지급 요청" sheetId="26" r:id="rId2"/>
    <sheet name="일반과제 (정산보고 제출확인)" sheetId="19" state="hidden" r:id="rId3"/>
  </sheets>
  <definedNames>
    <definedName name="_xlnm._FilterDatabase" localSheetId="1" hidden="1">'1차 지급 요청'!$A$2:$G$69</definedName>
    <definedName name="_xlnm._FilterDatabase" localSheetId="2" hidden="1">'일반과제 (정산보고 제출확인)'!$A$2:$AD$82</definedName>
    <definedName name="_xlnm.Print_Area" localSheetId="1">'1차 지급 요청'!$A$1:$G$70</definedName>
    <definedName name="_xlnm.Print_Area" localSheetId="2">'일반과제 (정산보고 제출확인)'!$A$1:$M$82</definedName>
    <definedName name="_xlnm.Print_Titles" localSheetId="1">'1차 지급 요청'!$2:$2</definedName>
    <definedName name="_xlnm.Print_Titles" localSheetId="2">'일반과제 (정산보고 제출확인)'!$2:$2</definedName>
  </definedNames>
  <calcPr calcId="191029"/>
</workbook>
</file>

<file path=xl/calcChain.xml><?xml version="1.0" encoding="utf-8"?>
<calcChain xmlns="http://schemas.openxmlformats.org/spreadsheetml/2006/main">
  <c r="L82" i="19" l="1"/>
  <c r="M82" i="19" s="1"/>
  <c r="L81" i="19"/>
  <c r="M81" i="19" s="1"/>
  <c r="L80" i="19"/>
  <c r="M80" i="19" s="1"/>
  <c r="J79" i="19"/>
  <c r="L79" i="19" s="1"/>
  <c r="M79" i="19" s="1"/>
  <c r="J78" i="19"/>
  <c r="L78" i="19" s="1"/>
  <c r="M78" i="19" s="1"/>
  <c r="J77" i="19"/>
  <c r="L77" i="19" s="1"/>
  <c r="M77" i="19" s="1"/>
  <c r="J76" i="19"/>
  <c r="L76" i="19" s="1"/>
  <c r="M76" i="19" s="1"/>
  <c r="J75" i="19"/>
  <c r="L75" i="19" s="1"/>
  <c r="M75" i="19" s="1"/>
  <c r="J74" i="19"/>
  <c r="L74" i="19" s="1"/>
  <c r="M74" i="19" s="1"/>
  <c r="J73" i="19"/>
  <c r="L73" i="19" s="1"/>
  <c r="M73" i="19" s="1"/>
  <c r="J72" i="19"/>
  <c r="L72" i="19" s="1"/>
  <c r="M72" i="19" s="1"/>
  <c r="J71" i="19"/>
  <c r="L71" i="19" s="1"/>
  <c r="M71" i="19" s="1"/>
  <c r="J70" i="19"/>
  <c r="L70" i="19" s="1"/>
  <c r="M70" i="19" s="1"/>
  <c r="J69" i="19"/>
  <c r="L69" i="19" s="1"/>
  <c r="M69" i="19" s="1"/>
  <c r="J68" i="19"/>
  <c r="L68" i="19" s="1"/>
  <c r="M68" i="19" s="1"/>
  <c r="J67" i="19"/>
  <c r="L67" i="19" s="1"/>
  <c r="M67" i="19" s="1"/>
  <c r="J66" i="19"/>
  <c r="L66" i="19" s="1"/>
  <c r="M66" i="19" s="1"/>
  <c r="L65" i="19"/>
  <c r="M65" i="19" s="1"/>
  <c r="J65" i="19"/>
  <c r="J64" i="19"/>
  <c r="L64" i="19" s="1"/>
  <c r="M64" i="19" s="1"/>
  <c r="J63" i="19"/>
  <c r="L63" i="19" s="1"/>
  <c r="M63" i="19" s="1"/>
  <c r="J62" i="19"/>
  <c r="L62" i="19" s="1"/>
  <c r="M62" i="19" s="1"/>
  <c r="J61" i="19"/>
  <c r="L61" i="19" s="1"/>
  <c r="M61" i="19" s="1"/>
  <c r="J60" i="19"/>
  <c r="L60" i="19" s="1"/>
  <c r="M60" i="19" s="1"/>
  <c r="J59" i="19"/>
  <c r="L59" i="19" s="1"/>
  <c r="M59" i="19" s="1"/>
  <c r="J58" i="19"/>
  <c r="L58" i="19" s="1"/>
  <c r="M58" i="19" s="1"/>
  <c r="L57" i="19"/>
  <c r="M57" i="19" s="1"/>
  <c r="J57" i="19"/>
  <c r="J56" i="19"/>
  <c r="L56" i="19" s="1"/>
  <c r="M56" i="19" s="1"/>
  <c r="J55" i="19"/>
  <c r="L55" i="19" s="1"/>
  <c r="M55" i="19" s="1"/>
  <c r="J54" i="19"/>
  <c r="L54" i="19" s="1"/>
  <c r="M54" i="19" s="1"/>
  <c r="J53" i="19"/>
  <c r="L53" i="19" s="1"/>
  <c r="M53" i="19" s="1"/>
  <c r="J52" i="19"/>
  <c r="L52" i="19" s="1"/>
  <c r="M52" i="19" s="1"/>
  <c r="J51" i="19"/>
  <c r="L51" i="19" s="1"/>
  <c r="M51" i="19" s="1"/>
  <c r="J50" i="19"/>
  <c r="L50" i="19" s="1"/>
  <c r="M50" i="19" s="1"/>
  <c r="J49" i="19"/>
  <c r="L49" i="19" s="1"/>
  <c r="M49" i="19" s="1"/>
  <c r="J48" i="19"/>
  <c r="L48" i="19" s="1"/>
  <c r="M48" i="19" s="1"/>
  <c r="J47" i="19"/>
  <c r="L47" i="19" s="1"/>
  <c r="M47" i="19" s="1"/>
  <c r="J46" i="19"/>
  <c r="M46" i="19" s="1"/>
  <c r="J45" i="19"/>
  <c r="J44" i="19"/>
  <c r="L44" i="19" s="1"/>
  <c r="M44" i="19" s="1"/>
  <c r="J43" i="19"/>
  <c r="J42" i="19"/>
  <c r="L42" i="19" s="1"/>
  <c r="M42" i="19" s="1"/>
  <c r="J41" i="19"/>
  <c r="J40" i="19"/>
  <c r="L40" i="19" s="1"/>
  <c r="M40" i="19" s="1"/>
  <c r="J39" i="19"/>
  <c r="J38" i="19"/>
  <c r="L38" i="19" s="1"/>
  <c r="M38" i="19" s="1"/>
  <c r="J37" i="19"/>
  <c r="J36" i="19"/>
  <c r="L36" i="19" s="1"/>
  <c r="M36" i="19" s="1"/>
  <c r="J35" i="19"/>
  <c r="J34" i="19"/>
  <c r="L34" i="19" s="1"/>
  <c r="M34" i="19" s="1"/>
  <c r="J33" i="19"/>
  <c r="J32" i="19"/>
  <c r="L32" i="19" s="1"/>
  <c r="M32" i="19" s="1"/>
  <c r="J31" i="19"/>
  <c r="L31" i="19" s="1"/>
  <c r="J30" i="19"/>
  <c r="L30" i="19" s="1"/>
  <c r="M30" i="19" s="1"/>
  <c r="J29" i="19"/>
  <c r="J28" i="19"/>
  <c r="L28" i="19" s="1"/>
  <c r="M28" i="19" s="1"/>
  <c r="J27" i="19"/>
  <c r="L27" i="19" s="1"/>
  <c r="M27" i="19" s="1"/>
  <c r="J26" i="19"/>
  <c r="L26" i="19" s="1"/>
  <c r="M26" i="19" s="1"/>
  <c r="J25" i="19"/>
  <c r="L25" i="19" s="1"/>
  <c r="M25" i="19" s="1"/>
  <c r="J24" i="19"/>
  <c r="L24" i="19" s="1"/>
  <c r="M24" i="19" s="1"/>
  <c r="J23" i="19"/>
  <c r="L23" i="19" s="1"/>
  <c r="M23" i="19" s="1"/>
  <c r="J22" i="19"/>
  <c r="L22" i="19" s="1"/>
  <c r="M22" i="19" s="1"/>
  <c r="J21" i="19"/>
  <c r="L21" i="19" s="1"/>
  <c r="M21" i="19" s="1"/>
  <c r="J20" i="19"/>
  <c r="L20" i="19" s="1"/>
  <c r="M20" i="19" s="1"/>
  <c r="J19" i="19"/>
  <c r="L19" i="19" s="1"/>
  <c r="M19" i="19" s="1"/>
  <c r="J18" i="19"/>
  <c r="L18" i="19" s="1"/>
  <c r="M18" i="19" s="1"/>
  <c r="J17" i="19"/>
  <c r="L17" i="19" s="1"/>
  <c r="M17" i="19" s="1"/>
  <c r="J16" i="19"/>
  <c r="L16" i="19" s="1"/>
  <c r="M16" i="19" s="1"/>
  <c r="J15" i="19"/>
  <c r="L15" i="19" s="1"/>
  <c r="M15" i="19" s="1"/>
  <c r="J14" i="19"/>
  <c r="L14" i="19" s="1"/>
  <c r="M14" i="19" s="1"/>
  <c r="J13" i="19"/>
  <c r="L13" i="19" s="1"/>
  <c r="M13" i="19" s="1"/>
  <c r="J12" i="19"/>
  <c r="L12" i="19" s="1"/>
  <c r="M12" i="19" s="1"/>
  <c r="J11" i="19"/>
  <c r="L11" i="19" s="1"/>
  <c r="M11" i="19" s="1"/>
  <c r="J10" i="19"/>
  <c r="L10" i="19" s="1"/>
  <c r="M10" i="19" s="1"/>
  <c r="J9" i="19"/>
  <c r="L9" i="19" s="1"/>
  <c r="M9" i="19" s="1"/>
  <c r="J8" i="19"/>
  <c r="M8" i="19" s="1"/>
  <c r="J7" i="19"/>
  <c r="L7" i="19" s="1"/>
  <c r="J6" i="19"/>
  <c r="J5" i="19"/>
  <c r="J4" i="19"/>
  <c r="J3" i="19"/>
  <c r="L3" i="19" s="1"/>
  <c r="R1" i="19"/>
  <c r="N1" i="19"/>
  <c r="K1" i="19"/>
  <c r="I1" i="19"/>
  <c r="M41" i="19" l="1"/>
  <c r="J1" i="19"/>
  <c r="L29" i="19"/>
  <c r="M29" i="19" s="1"/>
  <c r="L35" i="19"/>
  <c r="M35" i="19" s="1"/>
  <c r="L41" i="19"/>
  <c r="M31" i="19"/>
  <c r="M37" i="19"/>
  <c r="M3" i="19"/>
  <c r="M7" i="19"/>
  <c r="L37" i="19"/>
  <c r="L43" i="19"/>
  <c r="M43" i="19" s="1"/>
  <c r="M5" i="19"/>
  <c r="L5" i="19"/>
  <c r="L33" i="19"/>
  <c r="M33" i="19" s="1"/>
  <c r="L39" i="19"/>
  <c r="M39" i="19" s="1"/>
  <c r="L45" i="19"/>
  <c r="M45" i="19" s="1"/>
  <c r="L4" i="19"/>
  <c r="M4" i="19" s="1"/>
  <c r="L6" i="19"/>
  <c r="M6" i="19" s="1"/>
  <c r="M1" i="19" l="1"/>
  <c r="L1" i="19"/>
</calcChain>
</file>

<file path=xl/sharedStrings.xml><?xml version="1.0" encoding="utf-8"?>
<sst xmlns="http://schemas.openxmlformats.org/spreadsheetml/2006/main" count="1198" uniqueCount="433">
  <si>
    <t>연번</t>
    <phoneticPr fontId="2" type="noConversion"/>
  </si>
  <si>
    <t>과제번호</t>
    <phoneticPr fontId="2" type="noConversion"/>
  </si>
  <si>
    <t>소 속</t>
    <phoneticPr fontId="2" type="noConversion"/>
  </si>
  <si>
    <t>성 명</t>
    <phoneticPr fontId="2" type="noConversion"/>
  </si>
  <si>
    <t>국내구분</t>
    <phoneticPr fontId="2" type="noConversion"/>
  </si>
  <si>
    <t>연 구 과 제 명</t>
    <phoneticPr fontId="2" type="noConversion"/>
  </si>
  <si>
    <t>신청금액</t>
    <phoneticPr fontId="2" type="noConversion"/>
  </si>
  <si>
    <t>지급금액
1차 50%</t>
    <phoneticPr fontId="2" type="noConversion"/>
  </si>
  <si>
    <t>비고</t>
    <phoneticPr fontId="2" type="noConversion"/>
  </si>
  <si>
    <t>국제</t>
    <phoneticPr fontId="2" type="noConversion"/>
  </si>
  <si>
    <t>중간점검후
연구비변경액</t>
    <phoneticPr fontId="2" type="noConversion"/>
  </si>
  <si>
    <t>지급액</t>
    <phoneticPr fontId="2" type="noConversion"/>
  </si>
  <si>
    <t>대학지원표기</t>
    <phoneticPr fontId="2" type="noConversion"/>
  </si>
  <si>
    <t>변경신청서 유/무</t>
    <phoneticPr fontId="2" type="noConversion"/>
  </si>
  <si>
    <t>특이사항</t>
    <phoneticPr fontId="2" type="noConversion"/>
  </si>
  <si>
    <t>검토(KCI)</t>
    <phoneticPr fontId="2" type="noConversion"/>
  </si>
  <si>
    <t>제출여부</t>
    <phoneticPr fontId="2" type="noConversion"/>
  </si>
  <si>
    <t>게재일자</t>
    <phoneticPr fontId="2" type="noConversion"/>
  </si>
  <si>
    <t>개인</t>
    <phoneticPr fontId="2" type="noConversion"/>
  </si>
  <si>
    <t>학교-이체</t>
    <phoneticPr fontId="2" type="noConversion"/>
  </si>
  <si>
    <t>최종수령액</t>
    <phoneticPr fontId="2" type="noConversion"/>
  </si>
  <si>
    <t>정산금액</t>
    <phoneticPr fontId="2" type="noConversion"/>
  </si>
  <si>
    <t>연구종류</t>
  </si>
  <si>
    <t>논문</t>
    <phoneticPr fontId="2" type="noConversion"/>
  </si>
  <si>
    <t>국내</t>
    <phoneticPr fontId="2" type="noConversion"/>
  </si>
  <si>
    <t>이형하</t>
    <phoneticPr fontId="2" type="noConversion"/>
  </si>
  <si>
    <t>서비스경영학과</t>
    <phoneticPr fontId="2" type="noConversion"/>
  </si>
  <si>
    <t>김혜정</t>
    <phoneticPr fontId="2" type="noConversion"/>
  </si>
  <si>
    <t>사회복지학과</t>
    <phoneticPr fontId="2" type="noConversion"/>
  </si>
  <si>
    <t>단독</t>
    <phoneticPr fontId="2" type="noConversion"/>
  </si>
  <si>
    <t>간호학과</t>
    <phoneticPr fontId="2" type="noConversion"/>
  </si>
  <si>
    <t>치위생학과</t>
    <phoneticPr fontId="2" type="noConversion"/>
  </si>
  <si>
    <t>김윤정</t>
    <phoneticPr fontId="2" type="noConversion"/>
  </si>
  <si>
    <t>초등특수교육과</t>
    <phoneticPr fontId="2" type="noConversion"/>
  </si>
  <si>
    <t>박상희</t>
    <phoneticPr fontId="2" type="noConversion"/>
  </si>
  <si>
    <t>서약서
제출여부</t>
    <phoneticPr fontId="2" type="noConversion"/>
  </si>
  <si>
    <t>○</t>
  </si>
  <si>
    <t>언어치료학과</t>
    <phoneticPr fontId="2" type="noConversion"/>
  </si>
  <si>
    <t>교신</t>
    <phoneticPr fontId="2" type="noConversion"/>
  </si>
  <si>
    <t>황란희</t>
    <phoneticPr fontId="2" type="noConversion"/>
  </si>
  <si>
    <t>이재호</t>
    <phoneticPr fontId="2" type="noConversion"/>
  </si>
  <si>
    <t>공동</t>
    <phoneticPr fontId="2" type="noConversion"/>
  </si>
  <si>
    <t>연구결과</t>
    <phoneticPr fontId="2" type="noConversion"/>
  </si>
  <si>
    <t>어린이영어교육학과</t>
    <phoneticPr fontId="2" type="noConversion"/>
  </si>
  <si>
    <t>김정오</t>
    <phoneticPr fontId="2" type="noConversion"/>
  </si>
  <si>
    <t>박해령</t>
    <phoneticPr fontId="2" type="noConversion"/>
  </si>
  <si>
    <t>경찰법학과</t>
    <phoneticPr fontId="2" type="noConversion"/>
  </si>
  <si>
    <t>박광현</t>
    <phoneticPr fontId="2" type="noConversion"/>
  </si>
  <si>
    <t>상담심리학과</t>
    <phoneticPr fontId="2" type="noConversion"/>
  </si>
  <si>
    <t>김경은</t>
    <phoneticPr fontId="2" type="noConversion"/>
  </si>
  <si>
    <t>박천규</t>
    <phoneticPr fontId="2" type="noConversion"/>
  </si>
  <si>
    <t>황의철</t>
    <phoneticPr fontId="2" type="noConversion"/>
  </si>
  <si>
    <t>식품영양학과</t>
    <phoneticPr fontId="2" type="noConversion"/>
  </si>
  <si>
    <t>정민영</t>
    <phoneticPr fontId="2" type="noConversion"/>
  </si>
  <si>
    <t>윤현석</t>
    <phoneticPr fontId="2" type="noConversion"/>
  </si>
  <si>
    <t>이철승</t>
    <phoneticPr fontId="2" type="noConversion"/>
  </si>
  <si>
    <t>보건행정학과</t>
    <phoneticPr fontId="2" type="noConversion"/>
  </si>
  <si>
    <t>김지현</t>
    <phoneticPr fontId="2" type="noConversion"/>
  </si>
  <si>
    <t>손명동</t>
    <phoneticPr fontId="2" type="noConversion"/>
  </si>
  <si>
    <t>작업치료학과</t>
    <phoneticPr fontId="2" type="noConversion"/>
  </si>
  <si>
    <t>김선영</t>
    <phoneticPr fontId="2" type="noConversion"/>
  </si>
  <si>
    <t>강현주</t>
    <phoneticPr fontId="2" type="noConversion"/>
  </si>
  <si>
    <t xml:space="preserve"> </t>
    <phoneticPr fontId="2" type="noConversion"/>
  </si>
  <si>
    <t>선미옥</t>
    <phoneticPr fontId="2" type="noConversion"/>
  </si>
  <si>
    <t>제1저</t>
    <phoneticPr fontId="2" type="noConversion"/>
  </si>
  <si>
    <t>한국어교육학과</t>
    <phoneticPr fontId="2" type="noConversion"/>
  </si>
  <si>
    <t>공동
구분</t>
    <phoneticPr fontId="2" type="noConversion"/>
  </si>
  <si>
    <t>2021학년도 교내연구비(일반과제) 신청 현황</t>
    <phoneticPr fontId="2" type="noConversion"/>
  </si>
  <si>
    <t>KWUI21-001</t>
    <phoneticPr fontId="2" type="noConversion"/>
  </si>
  <si>
    <t>박은희</t>
    <phoneticPr fontId="2" type="noConversion"/>
  </si>
  <si>
    <t>간호사의 e-헬스 리터러시의 영향요인</t>
    <phoneticPr fontId="2" type="noConversion"/>
  </si>
  <si>
    <t>KWUI21-002</t>
    <phoneticPr fontId="2" type="noConversion"/>
  </si>
  <si>
    <t>미용과학과</t>
    <phoneticPr fontId="2" type="noConversion"/>
  </si>
  <si>
    <t>이재숙</t>
    <phoneticPr fontId="2" type="noConversion"/>
  </si>
  <si>
    <t>헤어 유튜브콘텐츠의 신뢰도가 만족, 지각된 유용성 및 몰입에 미치는 영향</t>
    <phoneticPr fontId="2" type="noConversion"/>
  </si>
  <si>
    <t>KWUI21-003</t>
    <phoneticPr fontId="2" type="noConversion"/>
  </si>
  <si>
    <t>도은영</t>
    <phoneticPr fontId="2" type="noConversion"/>
  </si>
  <si>
    <t>대학생의 삶의 만족도에 미치는 영향요인</t>
    <phoneticPr fontId="2" type="noConversion"/>
  </si>
  <si>
    <t>KWUI21-004</t>
    <phoneticPr fontId="2" type="noConversion"/>
  </si>
  <si>
    <t>박종렬</t>
    <phoneticPr fontId="2" type="noConversion"/>
  </si>
  <si>
    <t>KWUI21-005</t>
    <phoneticPr fontId="2" type="noConversion"/>
  </si>
  <si>
    <t>KWUI21-006</t>
    <phoneticPr fontId="2" type="noConversion"/>
  </si>
  <si>
    <t>KWUI21-007</t>
    <phoneticPr fontId="2" type="noConversion"/>
  </si>
  <si>
    <t>KWUI21-008</t>
    <phoneticPr fontId="2" type="noConversion"/>
  </si>
  <si>
    <t>KWUI21-009</t>
    <phoneticPr fontId="2" type="noConversion"/>
  </si>
  <si>
    <t>KWUI21-010</t>
    <phoneticPr fontId="2" type="noConversion"/>
  </si>
  <si>
    <t>KWUI21-011</t>
  </si>
  <si>
    <t>KWUI21-012</t>
  </si>
  <si>
    <t>KWUI21-013</t>
  </si>
  <si>
    <t>KWUI21-014</t>
  </si>
  <si>
    <t>KWUI21-015</t>
  </si>
  <si>
    <t>KWUI21-016</t>
  </si>
  <si>
    <t>KWUI21-017</t>
  </si>
  <si>
    <t>최희철</t>
    <phoneticPr fontId="2" type="noConversion"/>
  </si>
  <si>
    <t>임금근로 지체장애인의 직무만족 발달궤적의 잠재계층과 그 예측요인</t>
    <phoneticPr fontId="2" type="noConversion"/>
  </si>
  <si>
    <t>경찰공무원의 사이버교육 운영실태와 인식 연구</t>
    <phoneticPr fontId="2" type="noConversion"/>
  </si>
  <si>
    <t>교양과정부</t>
    <phoneticPr fontId="2" type="noConversion"/>
  </si>
  <si>
    <t>전명길</t>
    <phoneticPr fontId="2" type="noConversion"/>
  </si>
  <si>
    <t>가정폭력범죄에 대한 대응 및 피해자보호 개선방안</t>
    <phoneticPr fontId="2" type="noConversion"/>
  </si>
  <si>
    <t>김경훈</t>
    <phoneticPr fontId="2" type="noConversion"/>
  </si>
  <si>
    <t>조영희</t>
    <phoneticPr fontId="2" type="noConversion"/>
  </si>
  <si>
    <t>The Influences of Adult Attachment and Ego-resilience on SNS Addition Proneness of Nursing Students</t>
    <phoneticPr fontId="2" type="noConversion"/>
  </si>
  <si>
    <t>이승은</t>
    <phoneticPr fontId="2" type="noConversion"/>
  </si>
  <si>
    <t>항공서비스학과</t>
    <phoneticPr fontId="2" type="noConversion"/>
  </si>
  <si>
    <t>김문경</t>
    <phoneticPr fontId="2" type="noConversion"/>
  </si>
  <si>
    <t>항공사 프리미엄클래스 승객의 물질주의 가치가 브랜드 행동에 미치는 영향</t>
    <phoneticPr fontId="2" type="noConversion"/>
  </si>
  <si>
    <t xml:space="preserve">교양과정부 </t>
    <phoneticPr fontId="2" type="noConversion"/>
  </si>
  <si>
    <t>임도연</t>
    <phoneticPr fontId="2" type="noConversion"/>
  </si>
  <si>
    <t>조인숙</t>
    <phoneticPr fontId="2" type="noConversion"/>
  </si>
  <si>
    <t>학령기 비만아동의 아동의 생활습관에 영향을 미치는 요인</t>
    <phoneticPr fontId="2" type="noConversion"/>
  </si>
  <si>
    <t>조혜은</t>
    <phoneticPr fontId="2" type="noConversion"/>
  </si>
  <si>
    <t>KWUI21-018</t>
  </si>
  <si>
    <t>KWUI21-019</t>
  </si>
  <si>
    <t>KWUI21-020</t>
  </si>
  <si>
    <t>KWUI21-021</t>
  </si>
  <si>
    <t>KWUI21-022</t>
  </si>
  <si>
    <t>KWUI21-023</t>
  </si>
  <si>
    <t>KWUI21-024</t>
  </si>
  <si>
    <t>KWUI21-025</t>
  </si>
  <si>
    <t>KWUI21-026</t>
  </si>
  <si>
    <t>KWUI21-027</t>
  </si>
  <si>
    <t>KWUI21-028</t>
  </si>
  <si>
    <t>KWUI21-029</t>
  </si>
  <si>
    <t>KWUI21-030</t>
  </si>
  <si>
    <t>KWUI21-031</t>
  </si>
  <si>
    <t>KWUI21-032</t>
  </si>
  <si>
    <t>KWUI21-033</t>
  </si>
  <si>
    <t>문상은</t>
    <phoneticPr fontId="2" type="noConversion"/>
  </si>
  <si>
    <t>가상현실(VR)을 적용한 두경부해부학 수업태도 및 만족도 연구</t>
    <phoneticPr fontId="2" type="noConversion"/>
  </si>
  <si>
    <t>치과의사의 인식에 중점을 둔 치과위생사의 업무 범위에 관한 질적연구</t>
    <phoneticPr fontId="2" type="noConversion"/>
  </si>
  <si>
    <t>이미경</t>
    <phoneticPr fontId="2" type="noConversion"/>
  </si>
  <si>
    <t>한인화</t>
    <phoneticPr fontId="2" type="noConversion"/>
  </si>
  <si>
    <t xml:space="preserve"> Effect of germination period on physiological activities of Korean wheat sprouts</t>
    <phoneticPr fontId="2" type="noConversion"/>
  </si>
  <si>
    <t>정미정</t>
    <phoneticPr fontId="2" type="noConversion"/>
  </si>
  <si>
    <t>Scoping review on the impact of coved-19 on cancer patients</t>
    <phoneticPr fontId="2" type="noConversion"/>
  </si>
  <si>
    <t>조명기</t>
    <phoneticPr fontId="2" type="noConversion"/>
  </si>
  <si>
    <t>아동의 행동분석을 기반한 심리적 반응 예측</t>
    <phoneticPr fontId="2" type="noConversion"/>
  </si>
  <si>
    <t>임준성</t>
    <phoneticPr fontId="2" type="noConversion"/>
  </si>
  <si>
    <t>급고 이홍남의 &lt;면앙정30영&gt; 연구</t>
    <phoneticPr fontId="2" type="noConversion"/>
  </si>
  <si>
    <t>미용과학부</t>
    <phoneticPr fontId="2" type="noConversion"/>
  </si>
  <si>
    <t>김선형</t>
    <phoneticPr fontId="2" type="noConversion"/>
  </si>
  <si>
    <t>미용교사의 비대면 미용 온라인 수업에 대한 인식 및 장애요인, 효과성에 대한 연구</t>
    <phoneticPr fontId="2" type="noConversion"/>
  </si>
  <si>
    <t xml:space="preserve">중등특수교육과 </t>
    <phoneticPr fontId="2" type="noConversion"/>
  </si>
  <si>
    <t>강혜진</t>
    <phoneticPr fontId="2" type="noConversion"/>
  </si>
  <si>
    <t>최인영</t>
    <phoneticPr fontId="2" type="noConversion"/>
  </si>
  <si>
    <t>Corpus기반 항공 기종 별 영어 다빈도 어휘리스트 구축 - Boeing 기종  B737과 B777D의 비교를 중심으로 -</t>
    <phoneticPr fontId="2" type="noConversion"/>
  </si>
  <si>
    <t>물리치료학과</t>
    <phoneticPr fontId="2" type="noConversion"/>
  </si>
  <si>
    <t>이정우</t>
    <phoneticPr fontId="2" type="noConversion"/>
  </si>
  <si>
    <t>두영택</t>
    <phoneticPr fontId="2" type="noConversion"/>
  </si>
  <si>
    <t>인공지능 기반 영어발음 인식에 관한 연구</t>
    <phoneticPr fontId="2" type="noConversion"/>
  </si>
  <si>
    <t>박은주</t>
    <phoneticPr fontId="2" type="noConversion"/>
  </si>
  <si>
    <t>고등학생의 예비부모교육에 대한 인식</t>
    <phoneticPr fontId="2" type="noConversion"/>
  </si>
  <si>
    <t>전희정</t>
    <phoneticPr fontId="2" type="noConversion"/>
  </si>
  <si>
    <t>유아교육과</t>
    <phoneticPr fontId="2" type="noConversion"/>
  </si>
  <si>
    <t>김희영</t>
    <phoneticPr fontId="2" type="noConversion"/>
  </si>
  <si>
    <t>예비유아교사의 진로적응성과 진로준비행동이 진로결정자기효능감에 미치는 영향</t>
    <phoneticPr fontId="2" type="noConversion"/>
  </si>
  <si>
    <t>이정희</t>
    <phoneticPr fontId="2" type="noConversion"/>
  </si>
  <si>
    <t>곽경화</t>
    <phoneticPr fontId="2" type="noConversion"/>
  </si>
  <si>
    <t>로봇의 교육적 활용 및 행동특성에 대한 유아기 자녀를 둔 부모의 인식</t>
    <phoneticPr fontId="2" type="noConversion"/>
  </si>
  <si>
    <t>한국 치위생학 학위논문의 연구 동향에 대한 언어 네트워크 분석</t>
    <phoneticPr fontId="2" type="noConversion"/>
  </si>
  <si>
    <t>KWUI21-034</t>
  </si>
  <si>
    <t>KWUI21-035</t>
  </si>
  <si>
    <t>KWUI21-036</t>
  </si>
  <si>
    <t>KWUI21-037</t>
  </si>
  <si>
    <t>KWUI21-038</t>
  </si>
  <si>
    <t>KWUI21-039</t>
  </si>
  <si>
    <t>KWUI21-040</t>
  </si>
  <si>
    <t>KWUI21-041</t>
  </si>
  <si>
    <t>KWUI21-042</t>
  </si>
  <si>
    <t>KWUI21-043</t>
  </si>
  <si>
    <t>KWUI21-044</t>
  </si>
  <si>
    <t>KWUI21-045</t>
  </si>
  <si>
    <t>KWUI21-046</t>
  </si>
  <si>
    <t>KWUI21-047</t>
  </si>
  <si>
    <t>KWUI21-048</t>
  </si>
  <si>
    <t>KWUI21-049</t>
  </si>
  <si>
    <t>KWUI21-050</t>
  </si>
  <si>
    <t>KWUI21-051</t>
  </si>
  <si>
    <t>KWUI21-052</t>
  </si>
  <si>
    <t>KWUI21-053</t>
  </si>
  <si>
    <t>KWUI21-054</t>
  </si>
  <si>
    <t>KWUI21-055</t>
  </si>
  <si>
    <t>KWUI21-056</t>
  </si>
  <si>
    <t>KWUI21-057</t>
  </si>
  <si>
    <t>KWUI21-058</t>
  </si>
  <si>
    <t>KWUI21-059</t>
  </si>
  <si>
    <t>KWUI21-060</t>
  </si>
  <si>
    <t>KWUI21-061</t>
  </si>
  <si>
    <t>KWUI21-062</t>
  </si>
  <si>
    <t>KWUI21-063</t>
  </si>
  <si>
    <t>KWUI21-064</t>
  </si>
  <si>
    <t>KWUI21-065</t>
  </si>
  <si>
    <t>KWUI21-066</t>
  </si>
  <si>
    <t>KWUI21-067</t>
  </si>
  <si>
    <t>KWUI21-068</t>
  </si>
  <si>
    <t>KWUI21-069</t>
  </si>
  <si>
    <t>KWUI21-070</t>
  </si>
  <si>
    <t>KWUI21-071</t>
  </si>
  <si>
    <t>KWUI21-072</t>
  </si>
  <si>
    <t>KWUI21-073</t>
  </si>
  <si>
    <t>KWUI21-074</t>
  </si>
  <si>
    <t>KWUI21-075</t>
  </si>
  <si>
    <t>KWUI21-076</t>
  </si>
  <si>
    <t>KWUI21-077</t>
  </si>
  <si>
    <t>김지흔</t>
    <phoneticPr fontId="2" type="noConversion"/>
  </si>
  <si>
    <t>서태화</t>
    <phoneticPr fontId="2" type="noConversion"/>
  </si>
  <si>
    <t>혈류조절 가압 운동이 팔과 손의 근력에 미치는 영향</t>
    <phoneticPr fontId="2" type="noConversion"/>
  </si>
  <si>
    <t>이영우</t>
    <phoneticPr fontId="2" type="noConversion"/>
  </si>
  <si>
    <t>김영미</t>
    <phoneticPr fontId="2" type="noConversion"/>
  </si>
  <si>
    <t>임금 근로 지체장애인의 자존감 발달궤적과 직무만족 간의 종단적 관계</t>
    <phoneticPr fontId="2" type="noConversion"/>
  </si>
  <si>
    <t>교양교직과정부</t>
    <phoneticPr fontId="2" type="noConversion"/>
  </si>
  <si>
    <t>이정주</t>
    <phoneticPr fontId="2" type="noConversion"/>
  </si>
  <si>
    <t>중등특수교육과</t>
    <phoneticPr fontId="2" type="noConversion"/>
  </si>
  <si>
    <t>권충훈</t>
    <phoneticPr fontId="2" type="noConversion"/>
  </si>
  <si>
    <t>빅데이터 분석기법을 활용한 '대학 핵심역량' 관련 연구동향 분석</t>
    <phoneticPr fontId="2" type="noConversion"/>
  </si>
  <si>
    <t>교직과정부</t>
    <phoneticPr fontId="2" type="noConversion"/>
  </si>
  <si>
    <t>김경화</t>
    <phoneticPr fontId="2" type="noConversion"/>
  </si>
  <si>
    <t>대학생의 플립러닝 적용 수업사례 연구</t>
    <phoneticPr fontId="2" type="noConversion"/>
  </si>
  <si>
    <t>최성열</t>
    <phoneticPr fontId="2" type="noConversion"/>
  </si>
  <si>
    <t>운전 중 핸드폰 사용 시 운전 위험성과 시각적 주의력과 상관관계</t>
    <phoneticPr fontId="2" type="noConversion"/>
  </si>
  <si>
    <t>오승진</t>
    <phoneticPr fontId="2" type="noConversion"/>
  </si>
  <si>
    <t>AI융합학과</t>
    <phoneticPr fontId="2" type="noConversion"/>
  </si>
  <si>
    <t>1저자</t>
    <phoneticPr fontId="2" type="noConversion"/>
  </si>
  <si>
    <t>특수교육 교사의 교사 정체성이 직무 스트레스에 미치는 영향</t>
    <phoneticPr fontId="2" type="noConversion"/>
  </si>
  <si>
    <t>전.후기 노인 폐암 환자의 재원일수 결정요인</t>
    <phoneticPr fontId="2" type="noConversion"/>
  </si>
  <si>
    <t>박지훈</t>
    <phoneticPr fontId="2" type="noConversion"/>
  </si>
  <si>
    <t>성격 변산성과 대인관계 적응간의 관계에서 마음챙김과 자기개념 명료성의 효과</t>
    <phoneticPr fontId="2" type="noConversion"/>
  </si>
  <si>
    <t>제7기 3차년도(2018) 국민건강영양조사를 기반으로 식생활 패턴에 따른 중성지방 혈중 농도 관계 분석</t>
    <phoneticPr fontId="2" type="noConversion"/>
  </si>
  <si>
    <t>강소영</t>
    <phoneticPr fontId="2" type="noConversion"/>
  </si>
  <si>
    <t>설화를 활용한 외국인 유학생 대상 인성교육 방안 연구</t>
    <phoneticPr fontId="2" type="noConversion"/>
  </si>
  <si>
    <t>치과위생사의 아동학대 인식 및 신고의무태도에 관한 연구</t>
    <phoneticPr fontId="2" type="noConversion"/>
  </si>
  <si>
    <t>박선일</t>
    <phoneticPr fontId="2" type="noConversion"/>
  </si>
  <si>
    <t>다문화 청소년의 사회관계, 교과목 참여활동, 학교생활민족간의 구조적 관계에 관한 연구</t>
    <phoneticPr fontId="2" type="noConversion"/>
  </si>
  <si>
    <t>빅테이터 분석도구를 활용한 서비스 로봇과 비대면 연관성 분석</t>
    <phoneticPr fontId="2" type="noConversion"/>
  </si>
  <si>
    <t>송혜숙</t>
    <phoneticPr fontId="2" type="noConversion"/>
  </si>
  <si>
    <t>악성암 환자의 치료유형과 생존율 분석을 위한 코호트연구</t>
    <phoneticPr fontId="2" type="noConversion"/>
  </si>
  <si>
    <t>생활과 보험</t>
    <phoneticPr fontId="2" type="noConversion"/>
  </si>
  <si>
    <t>채미영</t>
    <phoneticPr fontId="2" type="noConversion"/>
  </si>
  <si>
    <t>COVID-19(Coronavirus Disease 2019) Pandemic에 따른 감염재난의 위험성 분석</t>
    <phoneticPr fontId="2" type="noConversion"/>
  </si>
  <si>
    <t>김일명</t>
    <phoneticPr fontId="2" type="noConversion"/>
  </si>
  <si>
    <t>심리운동학과 임상동작학의 연계 통합메커니즘</t>
    <phoneticPr fontId="2" type="noConversion"/>
  </si>
  <si>
    <t>자기불일치 연구동향 및 관련 변인 간의 상관관계 메타분석</t>
    <phoneticPr fontId="2" type="noConversion"/>
  </si>
  <si>
    <t>허정철</t>
    <phoneticPr fontId="2" type="noConversion"/>
  </si>
  <si>
    <t>의미치료 집단상담 프로그램이 보호관찰소 청소년의 삶의 의미와 자아존중감에 미치는 영향</t>
    <phoneticPr fontId="2" type="noConversion"/>
  </si>
  <si>
    <t>윤미영</t>
    <phoneticPr fontId="2" type="noConversion"/>
  </si>
  <si>
    <t>특허출원</t>
    <phoneticPr fontId="2" type="noConversion"/>
  </si>
  <si>
    <t>공동발명</t>
    <phoneticPr fontId="2" type="noConversion"/>
  </si>
  <si>
    <t>이혜선</t>
    <phoneticPr fontId="2" type="noConversion"/>
  </si>
  <si>
    <t>Reseach Trends Analysis of Driving Rehabiliation Simulator Using Text Mining</t>
    <phoneticPr fontId="2" type="noConversion"/>
  </si>
  <si>
    <t xml:space="preserve"> 조승희</t>
    <phoneticPr fontId="2" type="noConversion"/>
  </si>
  <si>
    <t xml:space="preserve">마음챙김이 여대생의 스트레스에 미치는 영향: PA/NA조절효과를 중심으로 </t>
    <phoneticPr fontId="2" type="noConversion"/>
  </si>
  <si>
    <t>문경임</t>
    <phoneticPr fontId="2" type="noConversion"/>
  </si>
  <si>
    <t xml:space="preserve">논문 </t>
    <phoneticPr fontId="2" type="noConversion"/>
  </si>
  <si>
    <t>팀기반학습 교수법에 의한 의사소통능력 효과성의 구조모형분석</t>
    <phoneticPr fontId="2" type="noConversion"/>
  </si>
  <si>
    <t>차영희</t>
    <phoneticPr fontId="2" type="noConversion"/>
  </si>
  <si>
    <t>김재남</t>
    <phoneticPr fontId="2" type="noConversion"/>
  </si>
  <si>
    <t xml:space="preserve">1인 가구의 세대별 생활만족도에 관한 종단분석 </t>
    <phoneticPr fontId="2" type="noConversion"/>
  </si>
  <si>
    <t>박병건</t>
    <phoneticPr fontId="2" type="noConversion"/>
  </si>
  <si>
    <t xml:space="preserve">국제 </t>
    <phoneticPr fontId="2" type="noConversion"/>
  </si>
  <si>
    <t xml:space="preserve">가시광 광촉매의 개발 및 광화학 반응 특성 연구 </t>
    <phoneticPr fontId="2" type="noConversion"/>
  </si>
  <si>
    <t>류정미</t>
    <phoneticPr fontId="2" type="noConversion"/>
  </si>
  <si>
    <t xml:space="preserve">동적가족화(KFD)에의한 비행청소년의 가족지각 특성에 관한 연구 </t>
    <phoneticPr fontId="2" type="noConversion"/>
  </si>
  <si>
    <t>화장품과학과</t>
    <phoneticPr fontId="2" type="noConversion"/>
  </si>
  <si>
    <t>민혜정</t>
    <phoneticPr fontId="2" type="noConversion"/>
  </si>
  <si>
    <t>항균 효능을 가지는 펩타이드 화장품 보존제 개발</t>
    <phoneticPr fontId="2" type="noConversion"/>
  </si>
  <si>
    <t>정성일</t>
    <phoneticPr fontId="2" type="noConversion"/>
  </si>
  <si>
    <t>실내디자인학과</t>
    <phoneticPr fontId="2" type="noConversion"/>
  </si>
  <si>
    <t>윤성규</t>
    <phoneticPr fontId="2" type="noConversion"/>
  </si>
  <si>
    <t xml:space="preserve">공공도서관 열람공간의 시각구조와 열람행태에 관한 연구 </t>
    <phoneticPr fontId="2" type="noConversion"/>
  </si>
  <si>
    <t>박득</t>
    <phoneticPr fontId="2" type="noConversion"/>
  </si>
  <si>
    <t>저술</t>
    <phoneticPr fontId="2" type="noConversion"/>
  </si>
  <si>
    <t>마음챙김을 활용한 청소년 인성프로그램의 효과</t>
    <phoneticPr fontId="2" type="noConversion"/>
  </si>
  <si>
    <t>지역아동센터의 방과후 보육프로그램이 아동의 자기효능감에 미치는 영향</t>
    <phoneticPr fontId="2" type="noConversion"/>
  </si>
  <si>
    <t>KWUI21-078</t>
    <phoneticPr fontId="2" type="noConversion"/>
  </si>
  <si>
    <t>KWUI21-079</t>
  </si>
  <si>
    <t>KWUI21-080</t>
  </si>
  <si>
    <t>항공보안경호학과</t>
    <phoneticPr fontId="2" type="noConversion"/>
  </si>
  <si>
    <t>최연준</t>
    <phoneticPr fontId="2" type="noConversion"/>
  </si>
  <si>
    <t>카지노 시큐리티 종사원의 감성지능이 자기효능감 및 고객지향성에 미치는 영향</t>
    <phoneticPr fontId="2" type="noConversion"/>
  </si>
  <si>
    <t>산학협력단</t>
    <phoneticPr fontId="2" type="noConversion"/>
  </si>
  <si>
    <t>김영모</t>
    <phoneticPr fontId="2" type="noConversion"/>
  </si>
  <si>
    <t>바나나 사워종을 첨가한 Sourdough Bread의 품질 특성</t>
    <phoneticPr fontId="2" type="noConversion"/>
  </si>
  <si>
    <t>김수올</t>
    <phoneticPr fontId="2" type="noConversion"/>
  </si>
  <si>
    <t xml:space="preserve"> 교신</t>
    <phoneticPr fontId="2" type="noConversion"/>
  </si>
  <si>
    <t>DML를 활용한 실습 교과목 운영이 간호대학생의 비판적사고능력, 문제해결능력, 수업몰입에 미치는 영향</t>
    <phoneticPr fontId="2" type="noConversion"/>
  </si>
  <si>
    <t>국제-&gt;국내</t>
    <phoneticPr fontId="2" type="noConversion"/>
  </si>
  <si>
    <t>기간연장(~2/28)</t>
    <phoneticPr fontId="2" type="noConversion"/>
  </si>
  <si>
    <t>논문-&gt;포기</t>
    <phoneticPr fontId="2" type="noConversion"/>
  </si>
  <si>
    <t>지급금액
2차 50%</t>
    <phoneticPr fontId="2" type="noConversion"/>
  </si>
  <si>
    <t>퇴직(7.31일자)으로인한 연구포기</t>
    <phoneticPr fontId="2" type="noConversion"/>
  </si>
  <si>
    <t xml:space="preserve"> CBL 수업을 통한 영어 능력 향상에 관한 연구
-&gt;혼합형학습을 활용한 영어능력 향상에 관한 연구</t>
    <phoneticPr fontId="2" type="noConversion"/>
  </si>
  <si>
    <t xml:space="preserve">향수 구매 및 소비 성향에 관한 연구
-&gt;국내에서 재배되는 커피잎을 활용한 상품개발 연구 </t>
    <phoneticPr fontId="2" type="noConversion"/>
  </si>
  <si>
    <t>특수교사의 직무 스트레스와 일-삶 균형의 관계
-&gt;예비특수교사의 선호하는 학습양식과 교수역량의 관계</t>
    <phoneticPr fontId="2" type="noConversion"/>
  </si>
  <si>
    <t>뇌졸중 환자의 하지 기능에 대한 경두개직류자극의 효과: 메타분석
-&gt; 뇌졸증 환자의 다리 기능에 대한 경두개직류자극의 효과: 메타분석</t>
    <phoneticPr fontId="2" type="noConversion"/>
  </si>
  <si>
    <t xml:space="preserve">헬스케어의 인지도와 활성화 연구 -MZ세대의 융합을 중심으로-
-&gt;커피열매를 활용한 상품개발 연구 </t>
    <phoneticPr fontId="2" type="noConversion"/>
  </si>
  <si>
    <t>단독-&gt;1저자</t>
    <phoneticPr fontId="2" type="noConversion"/>
  </si>
  <si>
    <t>노인 서비스 이용의 질이 지역사회 인식에 미치는 영향
-&gt;지역사회 노인서비스의 질이 지역사회 공동체 의식에 미치는 영향</t>
    <phoneticPr fontId="2" type="noConversion"/>
  </si>
  <si>
    <t>코로나19상황에서 항공서비스 전공대학생의 진로결정이 취업준비행동에 미치는 영향연구
-&gt;코로나19환경에서 항공서비스 전공자의 자기주도학습이 학습몰입과 자기효능감에 미치는 영향</t>
    <phoneticPr fontId="2" type="noConversion"/>
  </si>
  <si>
    <t xml:space="preserve">가사문학연구-&gt;시조의 어휘 계량적 연구 </t>
    <phoneticPr fontId="2" type="noConversion"/>
  </si>
  <si>
    <t xml:space="preserve">보건계열 대학생들의 지각된 스트레스와 정서조절에 따른 삶의 질에 대한 연구
-&gt;보건계열 대학생들의 스트레스와 정서조절에 따른 대학생활적응 관련성 연구 </t>
    <phoneticPr fontId="2" type="noConversion"/>
  </si>
  <si>
    <t>임부의 임신스트레스, 자아존중감이 우울에 미치는 영향
-&gt; 임부의 우울에 임신스트레스, 자아존중감이 미치는 영향</t>
    <phoneticPr fontId="2" type="noConversion"/>
  </si>
  <si>
    <t xml:space="preserve">호텔종사원이 지각하는 역할갈등이 이직의도에 미치는 영향-변혁적 리더십의 조절효과
-&gt;호텔종사원의 역할갈등이 이직의도에 미치는 영향: 마음챙김의 조절효과를 중심으로 </t>
    <phoneticPr fontId="2" type="noConversion"/>
  </si>
  <si>
    <t>도덕지능, 학업자기효능감, 불안통제가 학습참여에 미치는 영향
-&gt;Analysis of Robot-Utilized Life Guidance Subjects</t>
    <phoneticPr fontId="2" type="noConversion"/>
  </si>
  <si>
    <t>반환완료금액</t>
    <phoneticPr fontId="2" type="noConversion"/>
  </si>
  <si>
    <t>반환할금액</t>
    <phoneticPr fontId="2" type="noConversion"/>
  </si>
  <si>
    <t>연구비 증액(국내-&gt;국제)</t>
    <phoneticPr fontId="2" type="noConversion"/>
  </si>
  <si>
    <t>단독-&gt;제1저</t>
    <phoneticPr fontId="2" type="noConversion"/>
  </si>
  <si>
    <t>하이브리드 모형을 이용한 고위험 임부간호의 개념 분석</t>
    <phoneticPr fontId="2" type="noConversion"/>
  </si>
  <si>
    <t>계획변경(제목변경)하였으나 게재가 안될 듯 하여 원래 신청했던 논문제목(하이브리드 모형을~)으로 연구 재진행</t>
    <phoneticPr fontId="2" type="noConversion"/>
  </si>
  <si>
    <t>주택가격 결정에 미치는 주요 요인에 관한 연구
-&gt; 민사소송과 공법상의 당사자소송에서 직무관할문제에 대한 법적검토</t>
    <phoneticPr fontId="2" type="noConversion"/>
  </si>
  <si>
    <t>간호대학생의 사회인지적 마음챙김, 성취정서, 그릿 및 학업성취 간의 구조적 관계: 성취정서의 매개효과
-&gt; 간화대학생의 그릿, 사회인지적 마음챙김 및 성취정서: 마음챙김의 매개효과</t>
    <phoneticPr fontId="2" type="noConversion"/>
  </si>
  <si>
    <t>제목변경
기간연장(~22.6.30)</t>
    <phoneticPr fontId="2" type="noConversion"/>
  </si>
  <si>
    <t>기간연장(~5/31)</t>
    <phoneticPr fontId="2" type="noConversion"/>
  </si>
  <si>
    <t>저염 새우젓 및 그 제조방법-&gt;모싯잎시럽을 첨가한 쿠키의 제조방법</t>
    <phoneticPr fontId="2" type="noConversion"/>
  </si>
  <si>
    <t>특허등록-&gt;특허출원</t>
    <phoneticPr fontId="2" type="noConversion"/>
  </si>
  <si>
    <t>특허등록 거절-&gt;특허출원으로 변경</t>
    <phoneticPr fontId="2" type="noConversion"/>
  </si>
  <si>
    <t>4차 산업혁명 시대 고객센터 상담사의 핵심역량 분석
-&gt; 인공지능 고객센터(AICC)의 서비스 품질요인에 관한 고찰</t>
    <phoneticPr fontId="2" type="noConversion"/>
  </si>
  <si>
    <t>과제명 변경</t>
    <phoneticPr fontId="2" type="noConversion"/>
  </si>
  <si>
    <t>기간연장(~8/31)</t>
    <phoneticPr fontId="2" type="noConversion"/>
  </si>
  <si>
    <t>기간연장(~2.28)</t>
    <phoneticPr fontId="2" type="noConversion"/>
  </si>
  <si>
    <t>두피 세럼의 두피와 모발상태 변화에 관한 연구
-&gt;VR 활용 피부미용 교과목 개발 인식에 관한 연구</t>
    <phoneticPr fontId="2" type="noConversion"/>
  </si>
  <si>
    <t>과제명변경</t>
    <phoneticPr fontId="2" type="noConversion"/>
  </si>
  <si>
    <t>기간연장(~6/30)</t>
    <phoneticPr fontId="2" type="noConversion"/>
  </si>
  <si>
    <t>남천 추출물을 함유하는 피부주름 예방 또는 개선용 조성물
-&gt;여우꾀 선인장 추출물을 포함하는 항산화 및 항균 조성물</t>
    <phoneticPr fontId="2" type="noConversion"/>
  </si>
  <si>
    <t>단독-&gt;공동</t>
    <phoneticPr fontId="2" type="noConversion"/>
  </si>
  <si>
    <t>과제명변경
-&gt;참여자 위치(제1저, 참여)재확인</t>
    <phoneticPr fontId="2" type="noConversion"/>
  </si>
  <si>
    <t>단독-&gt;제1저
과제명변경</t>
    <phoneticPr fontId="2" type="noConversion"/>
  </si>
  <si>
    <t>학회변경(KCI-&gt;SCOPUS)</t>
    <phoneticPr fontId="2" type="noConversion"/>
  </si>
  <si>
    <t xml:space="preserve">                                  </t>
    <phoneticPr fontId="2" type="noConversion"/>
  </si>
  <si>
    <t xml:space="preserve">아동기 애착유형이 학업성취도에 미치는 효과 연구
-&gt; 초등학생들의 추론적 이해와 독서 능력과의 관계 </t>
    <phoneticPr fontId="2" type="noConversion"/>
  </si>
  <si>
    <t>공동(2인)
-&gt;단독</t>
    <phoneticPr fontId="2" type="noConversion"/>
  </si>
  <si>
    <t>우리집도 영어도서관(저서)-&gt;동화를 활용한 어린이영어교육(저서)</t>
    <phoneticPr fontId="2" type="noConversion"/>
  </si>
  <si>
    <t>초량화집에 보이는 조선후기 대일무역 기사의 사료비판
-&gt;한-일간 표류민 송환과 해난구조의 법제화(1860~1960년대)</t>
    <phoneticPr fontId="2" type="noConversion"/>
  </si>
  <si>
    <t>발달 지체장애인의 삶의 질, 자기표현, 대인관계 향상을 위한 미술치료프로그램 효과연구
-&gt;미술치료 프로그램이 성인 발달장애인의 자기표현, 사회성 기술 및 삶의 질에 미치는 효과</t>
    <phoneticPr fontId="2" type="noConversion"/>
  </si>
  <si>
    <t>과정중심 평가에 대한 대학생들의 인식 연구
-&gt; 학습환경 차이에 따른 과정중심평가에 대한 대학생들의 인식 연구</t>
    <phoneticPr fontId="2" type="noConversion"/>
  </si>
  <si>
    <t>국내
-&gt;국제</t>
    <phoneticPr fontId="2" type="noConversion"/>
  </si>
  <si>
    <t>단독
-&gt;제1저</t>
    <phoneticPr fontId="2" type="noConversion"/>
  </si>
  <si>
    <t>명예훼손죄의 전파가능성 법리에 관한 비판적 고찰
-&gt; 음주운전 처벌강화를 통한 범죄예방</t>
    <phoneticPr fontId="2" type="noConversion"/>
  </si>
  <si>
    <t>기간연장(~4/30</t>
    <phoneticPr fontId="2" type="noConversion"/>
  </si>
  <si>
    <t>정산보고서 제출여부</t>
    <phoneticPr fontId="2" type="noConversion"/>
  </si>
  <si>
    <t>▲</t>
    <phoneticPr fontId="2" type="noConversion"/>
  </si>
  <si>
    <t>국제-&gt;국내
기간연장(~6/30)</t>
    <phoneticPr fontId="2" type="noConversion"/>
  </si>
  <si>
    <t>부정청탁 및 금품둥 수수의 금지에 관한 법률의 위헌성 검토
-&gt; A study on the Algorithm Transparency Act and Right to  Explanation -Focus on the Review of Algorithm Transparency Act-)</t>
    <phoneticPr fontId="2" type="noConversion"/>
  </si>
  <si>
    <t>010</t>
    <phoneticPr fontId="2" type="noConversion"/>
  </si>
  <si>
    <t>0629503782</t>
    <phoneticPr fontId="2" type="noConversion"/>
  </si>
  <si>
    <t xml:space="preserve">[산학협력단] - 2021 교내연구지원사업 연구비 정산서 제출 요청- 
기간연장하지 않은 교원분들은 이번주 금요일까지(1/7) 정산보고서와 증빙을 제출해주시기 바랍니다. </t>
    <phoneticPr fontId="2" type="noConversion"/>
  </si>
  <si>
    <t>2023학년도 교내연구지원사업 신청 현황</t>
    <phoneticPr fontId="2" type="noConversion"/>
  </si>
  <si>
    <t>KWU23-001</t>
    <phoneticPr fontId="2" type="noConversion"/>
  </si>
  <si>
    <t>공동구분</t>
    <phoneticPr fontId="2" type="noConversion"/>
  </si>
  <si>
    <t>KWU23-002</t>
    <phoneticPr fontId="2" type="noConversion"/>
  </si>
  <si>
    <t>임귀자</t>
    <phoneticPr fontId="2" type="noConversion"/>
  </si>
  <si>
    <t>백영숙</t>
    <phoneticPr fontId="2" type="noConversion"/>
  </si>
  <si>
    <t>KWU23-011</t>
  </si>
  <si>
    <t>KWU23-012</t>
  </si>
  <si>
    <t>KWU23-013</t>
  </si>
  <si>
    <t>특허등록</t>
    <phoneticPr fontId="2" type="noConversion"/>
  </si>
  <si>
    <t>윤선영</t>
    <phoneticPr fontId="2" type="noConversion"/>
  </si>
  <si>
    <t>KWU23-015</t>
  </si>
  <si>
    <t>글로벌영어교육학과</t>
    <phoneticPr fontId="2" type="noConversion"/>
  </si>
  <si>
    <t>KWU23-016</t>
  </si>
  <si>
    <t>KWU23-017</t>
  </si>
  <si>
    <t>KWU23-018</t>
  </si>
  <si>
    <t>KWU23-019</t>
  </si>
  <si>
    <t>KWU23-020</t>
  </si>
  <si>
    <t>KWU23-021</t>
  </si>
  <si>
    <t>송인자</t>
    <phoneticPr fontId="2" type="noConversion"/>
  </si>
  <si>
    <t>박정은</t>
    <phoneticPr fontId="2" type="noConversion"/>
  </si>
  <si>
    <t>KWU23-014</t>
  </si>
  <si>
    <t>정현숙</t>
    <phoneticPr fontId="2" type="noConversion"/>
  </si>
  <si>
    <t>KWU23-023</t>
  </si>
  <si>
    <t>KWU23-024</t>
  </si>
  <si>
    <t>KWU23-025</t>
  </si>
  <si>
    <t>KWU23-026</t>
  </si>
  <si>
    <t>KWU23-027</t>
  </si>
  <si>
    <t>KWU23-028</t>
  </si>
  <si>
    <t>한승우</t>
    <phoneticPr fontId="2" type="noConversion"/>
  </si>
  <si>
    <t>KWU23-029</t>
  </si>
  <si>
    <t>KWU23-030</t>
  </si>
  <si>
    <t>KWU23-031</t>
  </si>
  <si>
    <t>반려동물보건학과</t>
    <phoneticPr fontId="2" type="noConversion"/>
  </si>
  <si>
    <t>안나</t>
    <phoneticPr fontId="2" type="noConversion"/>
  </si>
  <si>
    <t>KWU23-032</t>
  </si>
  <si>
    <t>KWU23-033</t>
  </si>
  <si>
    <t>KWU23-034</t>
  </si>
  <si>
    <t>KWU23-035</t>
  </si>
  <si>
    <t>KWU23-036</t>
  </si>
  <si>
    <t>KWU23-037</t>
  </si>
  <si>
    <t>KWU23-038</t>
  </si>
  <si>
    <t>KWU23-039</t>
  </si>
  <si>
    <t>KWU23-040</t>
  </si>
  <si>
    <t>KWU23-041</t>
  </si>
  <si>
    <t>KWU23-042</t>
  </si>
  <si>
    <t>KWU23-043</t>
  </si>
  <si>
    <t>KWU23-044</t>
  </si>
  <si>
    <t>KWU23-045</t>
  </si>
  <si>
    <t>KWU23-046</t>
  </si>
  <si>
    <t>KWU23-047</t>
  </si>
  <si>
    <t>KWU23-048</t>
  </si>
  <si>
    <t>KWU23-049</t>
  </si>
  <si>
    <t>KWU23-050</t>
  </si>
  <si>
    <t>KWU23-051</t>
  </si>
  <si>
    <t>KWU23-052</t>
  </si>
  <si>
    <t>KWU23-053</t>
  </si>
  <si>
    <t>KWU23-054</t>
  </si>
  <si>
    <t>KWU23-055</t>
  </si>
  <si>
    <t>KWU23-056</t>
  </si>
  <si>
    <t>KWU23-057</t>
  </si>
  <si>
    <t>KWU23-058</t>
  </si>
  <si>
    <t>KWU23-059</t>
  </si>
  <si>
    <t>KWU23-060</t>
  </si>
  <si>
    <t>KWU23-061</t>
  </si>
  <si>
    <t>KWU23-062</t>
  </si>
  <si>
    <t>KWU23-063</t>
  </si>
  <si>
    <t>KWU23-064</t>
  </si>
  <si>
    <t xml:space="preserve">국내 </t>
    <phoneticPr fontId="2" type="noConversion"/>
  </si>
  <si>
    <t>정순형</t>
    <phoneticPr fontId="2" type="noConversion"/>
  </si>
  <si>
    <t>박정숙</t>
    <phoneticPr fontId="2" type="noConversion"/>
  </si>
  <si>
    <t>배상숙</t>
    <phoneticPr fontId="2" type="noConversion"/>
  </si>
  <si>
    <t>백혜진</t>
    <phoneticPr fontId="2" type="noConversion"/>
  </si>
  <si>
    <t>KWU23-065</t>
  </si>
  <si>
    <t>KWU23-003</t>
  </si>
  <si>
    <t>KWU23-004</t>
  </si>
  <si>
    <t>KWU23-005</t>
  </si>
  <si>
    <t>KWU23-006</t>
  </si>
  <si>
    <t>KWU23-007</t>
  </si>
  <si>
    <t>KWU23-008</t>
  </si>
  <si>
    <t>KWU23-009</t>
  </si>
  <si>
    <t>KWU23-010</t>
  </si>
  <si>
    <t>KWU23-022</t>
  </si>
  <si>
    <t>KWU23-067</t>
  </si>
  <si>
    <t>KWU23-068</t>
  </si>
  <si>
    <t>KWU23-066</t>
    <phoneticPr fontId="2" type="noConversion"/>
  </si>
  <si>
    <t>KWU23-069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</si>
</sst>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6"/>
      <color theme="1"/>
      <name val="맑은 고딕"/>
      <family val="2"/>
      <charset val="129"/>
      <scheme val="minor"/>
    </font>
    <font>
      <b/>
      <sz val="11"/>
      <color theme="1"/>
      <name val="바탕체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8"/>
      <color rgb="FF000000"/>
      <name val="굴림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3" fontId="0" fillId="0" borderId="0" xfId="0" applyNumberFormat="1" applyFont="1">
      <alignment vertical="center"/>
    </xf>
    <xf numFmtId="41" fontId="0" fillId="0" borderId="0" xfId="1" applyFont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41" fontId="0" fillId="0" borderId="2" xfId="1" applyFont="1" applyBorder="1">
      <alignment vertical="center"/>
    </xf>
    <xf numFmtId="0" fontId="0" fillId="0" borderId="2" xfId="0" applyFont="1" applyBorder="1">
      <alignment vertical="center"/>
    </xf>
    <xf numFmtId="0" fontId="0" fillId="0" borderId="2" xfId="0" applyBorder="1" applyAlignment="1">
      <alignment horizontal="center" vertical="center" wrapText="1"/>
    </xf>
    <xf numFmtId="41" fontId="7" fillId="0" borderId="1" xfId="0" applyNumberFormat="1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41" fontId="0" fillId="0" borderId="0" xfId="1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0" fillId="0" borderId="2" xfId="0" applyFill="1" applyBorder="1" applyAlignment="1">
      <alignment horizontal="center" vertical="center"/>
    </xf>
    <xf numFmtId="41" fontId="0" fillId="0" borderId="2" xfId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41" fontId="0" fillId="0" borderId="2" xfId="0" applyNumberFormat="1" applyFont="1" applyBorder="1" applyAlignment="1">
      <alignment horizontal="center" vertical="center"/>
    </xf>
    <xf numFmtId="41" fontId="11" fillId="0" borderId="1" xfId="0" applyNumberFormat="1" applyFont="1" applyBorder="1" applyAlignment="1">
      <alignment vertical="center"/>
    </xf>
    <xf numFmtId="41" fontId="0" fillId="2" borderId="2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41" fontId="0" fillId="0" borderId="0" xfId="1" applyFont="1" applyBorder="1">
      <alignment vertical="center"/>
    </xf>
    <xf numFmtId="41" fontId="0" fillId="3" borderId="2" xfId="1" applyFont="1" applyFill="1" applyBorder="1" applyAlignment="1">
      <alignment horizontal="center" vertical="center" wrapText="1"/>
    </xf>
    <xf numFmtId="41" fontId="0" fillId="5" borderId="2" xfId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41" fontId="0" fillId="5" borderId="2" xfId="1" applyFont="1" applyFill="1" applyBorder="1">
      <alignment vertical="center"/>
    </xf>
    <xf numFmtId="0" fontId="0" fillId="5" borderId="2" xfId="0" applyFill="1" applyBorder="1" applyAlignment="1">
      <alignment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41" fontId="0" fillId="0" borderId="2" xfId="0" applyNumberFormat="1" applyFont="1" applyFill="1" applyBorder="1" applyAlignment="1">
      <alignment horizontal="center" vertical="center"/>
    </xf>
    <xf numFmtId="41" fontId="0" fillId="6" borderId="2" xfId="1" applyFont="1" applyFill="1" applyBorder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horizontal="center" vertical="center" wrapText="1"/>
    </xf>
    <xf numFmtId="0" fontId="0" fillId="5" borderId="2" xfId="0" applyFont="1" applyFill="1" applyBorder="1" applyAlignment="1">
      <alignment vertical="center" wrapText="1"/>
    </xf>
    <xf numFmtId="41" fontId="0" fillId="2" borderId="2" xfId="1" applyFont="1" applyFill="1" applyBorder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12" fillId="0" borderId="0" xfId="0" applyNumberFormat="1" applyFont="1" applyAlignment="1">
      <alignment horizontal="justify" vertical="center"/>
    </xf>
    <xf numFmtId="49" fontId="0" fillId="0" borderId="0" xfId="0" applyNumberFormat="1">
      <alignment vertical="center"/>
    </xf>
    <xf numFmtId="0" fontId="0" fillId="0" borderId="0" xfId="0" applyAlignment="1">
      <alignment vertical="center" wrapText="1"/>
    </xf>
    <xf numFmtId="49" fontId="12" fillId="2" borderId="0" xfId="0" applyNumberFormat="1" applyFont="1" applyFill="1" applyAlignment="1">
      <alignment horizontal="justify" vertical="center"/>
    </xf>
    <xf numFmtId="0" fontId="0" fillId="2" borderId="0" xfId="0" applyFill="1">
      <alignment vertical="center"/>
    </xf>
    <xf numFmtId="49" fontId="0" fillId="2" borderId="0" xfId="0" applyNumberFormat="1" applyFill="1">
      <alignment vertical="center"/>
    </xf>
    <xf numFmtId="0" fontId="0" fillId="2" borderId="0" xfId="0" applyFill="1" applyAlignment="1">
      <alignment vertical="center" wrapText="1"/>
    </xf>
    <xf numFmtId="0" fontId="13" fillId="0" borderId="0" xfId="0" applyFont="1">
      <alignment vertical="center"/>
    </xf>
    <xf numFmtId="0" fontId="0" fillId="0" borderId="2" xfId="0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5" fillId="8" borderId="4" xfId="0" applyFont="1" applyFill="1" applyBorder="1" applyAlignment="1">
      <alignment horizontal="center" vertical="center" wrapText="1"/>
    </xf>
    <xf numFmtId="0" fontId="15" fillId="8" borderId="5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11FD9-0C65-4BE4-B9A5-875F4947C234}">
  <dimension ref="A1:F11"/>
  <sheetViews>
    <sheetView workbookViewId="0">
      <selection activeCell="I7" sqref="I7"/>
    </sheetView>
  </sheetViews>
  <sheetFormatPr defaultRowHeight="16.5"/>
  <cols>
    <col min="5" max="5" width="17.25" style="63" customWidth="1"/>
    <col min="6" max="6" width="36.125" customWidth="1"/>
  </cols>
  <sheetData>
    <row r="1" spans="1:6" ht="82.5">
      <c r="A1" s="6" t="s">
        <v>107</v>
      </c>
      <c r="B1" s="62" t="s">
        <v>343</v>
      </c>
      <c r="C1">
        <v>6328</v>
      </c>
      <c r="D1">
        <v>2665</v>
      </c>
      <c r="E1" s="63" t="s">
        <v>344</v>
      </c>
      <c r="F1" s="64" t="s">
        <v>345</v>
      </c>
    </row>
    <row r="2" spans="1:6" ht="82.5">
      <c r="A2" s="6" t="s">
        <v>108</v>
      </c>
      <c r="B2" s="62" t="s">
        <v>343</v>
      </c>
      <c r="C2">
        <v>3613</v>
      </c>
      <c r="D2">
        <v>9321</v>
      </c>
      <c r="E2" s="63" t="s">
        <v>344</v>
      </c>
      <c r="F2" s="64" t="s">
        <v>345</v>
      </c>
    </row>
    <row r="3" spans="1:6" ht="82.5">
      <c r="A3" s="6" t="s">
        <v>137</v>
      </c>
      <c r="B3" s="62" t="s">
        <v>343</v>
      </c>
      <c r="C3">
        <v>3565</v>
      </c>
      <c r="D3">
        <v>7865</v>
      </c>
      <c r="E3" s="63" t="s">
        <v>344</v>
      </c>
      <c r="F3" s="64" t="s">
        <v>345</v>
      </c>
    </row>
    <row r="4" spans="1:6" ht="82.5">
      <c r="A4" s="6" t="s">
        <v>148</v>
      </c>
      <c r="B4" s="62" t="s">
        <v>343</v>
      </c>
      <c r="C4">
        <v>8996</v>
      </c>
      <c r="D4">
        <v>7238</v>
      </c>
      <c r="E4" s="63" t="s">
        <v>344</v>
      </c>
      <c r="F4" s="64" t="s">
        <v>345</v>
      </c>
    </row>
    <row r="5" spans="1:6" ht="82.5">
      <c r="A5" s="4" t="s">
        <v>157</v>
      </c>
      <c r="B5" s="65" t="s">
        <v>343</v>
      </c>
      <c r="C5" s="66">
        <v>8647</v>
      </c>
      <c r="D5" s="66">
        <v>2625</v>
      </c>
      <c r="E5" s="67" t="s">
        <v>344</v>
      </c>
      <c r="F5" s="68" t="s">
        <v>345</v>
      </c>
    </row>
    <row r="6" spans="1:6" ht="82.5">
      <c r="A6" s="6" t="s">
        <v>34</v>
      </c>
      <c r="B6" s="62" t="s">
        <v>343</v>
      </c>
      <c r="C6">
        <v>6372</v>
      </c>
      <c r="D6">
        <v>8833</v>
      </c>
      <c r="E6" s="63" t="s">
        <v>344</v>
      </c>
      <c r="F6" s="64" t="s">
        <v>345</v>
      </c>
    </row>
    <row r="7" spans="1:6" ht="82.5">
      <c r="A7" s="6" t="s">
        <v>225</v>
      </c>
      <c r="B7" s="62" t="s">
        <v>343</v>
      </c>
      <c r="C7">
        <v>9356</v>
      </c>
      <c r="D7">
        <v>7080</v>
      </c>
      <c r="E7" s="63" t="s">
        <v>344</v>
      </c>
      <c r="F7" s="64" t="s">
        <v>345</v>
      </c>
    </row>
    <row r="8" spans="1:6" ht="82.5">
      <c r="A8" s="6" t="s">
        <v>58</v>
      </c>
      <c r="B8" s="62" t="s">
        <v>343</v>
      </c>
      <c r="C8">
        <v>4603</v>
      </c>
      <c r="D8">
        <v>2018</v>
      </c>
      <c r="E8" s="63" t="s">
        <v>344</v>
      </c>
      <c r="F8" s="64" t="s">
        <v>345</v>
      </c>
    </row>
    <row r="9" spans="1:6" ht="82.5">
      <c r="A9" s="6" t="s">
        <v>25</v>
      </c>
      <c r="B9" s="62" t="s">
        <v>343</v>
      </c>
      <c r="C9">
        <v>3485</v>
      </c>
      <c r="D9">
        <v>5209</v>
      </c>
      <c r="E9" s="63" t="s">
        <v>344</v>
      </c>
      <c r="F9" s="64" t="s">
        <v>345</v>
      </c>
    </row>
    <row r="10" spans="1:6" ht="82.5">
      <c r="A10" s="37" t="s">
        <v>254</v>
      </c>
      <c r="B10" s="62" t="s">
        <v>343</v>
      </c>
      <c r="C10">
        <v>5605</v>
      </c>
      <c r="D10">
        <v>1297</v>
      </c>
      <c r="E10" s="63" t="s">
        <v>344</v>
      </c>
      <c r="F10" s="64" t="s">
        <v>345</v>
      </c>
    </row>
    <row r="11" spans="1:6" ht="82.5">
      <c r="A11" s="6" t="s">
        <v>257</v>
      </c>
      <c r="B11" s="62" t="s">
        <v>343</v>
      </c>
      <c r="C11">
        <v>2634</v>
      </c>
      <c r="D11">
        <v>8814</v>
      </c>
      <c r="E11" s="63" t="s">
        <v>344</v>
      </c>
      <c r="F11" s="64" t="s">
        <v>345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42730-70CB-4BDB-8F4C-5B62C8E6B25E}">
  <sheetPr>
    <pageSetUpPr fitToPage="1"/>
  </sheetPr>
  <dimension ref="A1:G1048562"/>
  <sheetViews>
    <sheetView showGridLines="0" tabSelected="1" zoomScaleNormal="100" zoomScaleSheetLayoutView="70" workbookViewId="0">
      <selection activeCell="A2" sqref="A2"/>
    </sheetView>
  </sheetViews>
  <sheetFormatPr defaultRowHeight="16.5"/>
  <cols>
    <col min="1" max="1" width="6.625" style="8" customWidth="1"/>
    <col min="2" max="2" width="13.25" style="8" bestFit="1" customWidth="1"/>
    <col min="3" max="3" width="19.25" style="8" bestFit="1" customWidth="1"/>
    <col min="4" max="4" width="9.875" style="8" bestFit="1" customWidth="1"/>
    <col min="5" max="6" width="9.25" style="8" bestFit="1" customWidth="1"/>
    <col min="7" max="7" width="9.375" style="8" bestFit="1" customWidth="1"/>
    <col min="8" max="16384" width="9" style="1"/>
  </cols>
  <sheetData>
    <row r="1" spans="1:7" ht="27" thickBot="1">
      <c r="A1" s="11" t="s">
        <v>346</v>
      </c>
      <c r="B1" s="11"/>
      <c r="C1" s="73"/>
      <c r="D1" s="11"/>
      <c r="E1" s="11"/>
      <c r="F1" s="11"/>
      <c r="G1" s="11"/>
    </row>
    <row r="2" spans="1:7" ht="17.25" thickBot="1">
      <c r="A2" s="74" t="s">
        <v>0</v>
      </c>
      <c r="B2" s="75" t="s">
        <v>1</v>
      </c>
      <c r="C2" s="75" t="s">
        <v>2</v>
      </c>
      <c r="D2" s="75" t="s">
        <v>3</v>
      </c>
      <c r="E2" s="75" t="s">
        <v>22</v>
      </c>
      <c r="F2" s="75" t="s">
        <v>4</v>
      </c>
      <c r="G2" s="75" t="s">
        <v>348</v>
      </c>
    </row>
    <row r="3" spans="1:7">
      <c r="A3" s="76">
        <v>1</v>
      </c>
      <c r="B3" s="80" t="s">
        <v>347</v>
      </c>
      <c r="C3" s="81" t="s">
        <v>279</v>
      </c>
      <c r="D3" s="81" t="s">
        <v>280</v>
      </c>
      <c r="E3" s="83" t="s">
        <v>23</v>
      </c>
      <c r="F3" s="83" t="s">
        <v>24</v>
      </c>
      <c r="G3" s="83" t="s">
        <v>64</v>
      </c>
    </row>
    <row r="4" spans="1:7">
      <c r="A4" s="77">
        <v>2</v>
      </c>
      <c r="B4" s="80" t="s">
        <v>349</v>
      </c>
      <c r="C4" s="82" t="s">
        <v>139</v>
      </c>
      <c r="D4" s="82" t="s">
        <v>140</v>
      </c>
      <c r="E4" s="84" t="s">
        <v>23</v>
      </c>
      <c r="F4" s="84" t="s">
        <v>24</v>
      </c>
      <c r="G4" s="84" t="s">
        <v>29</v>
      </c>
    </row>
    <row r="5" spans="1:7">
      <c r="A5" s="76">
        <v>3</v>
      </c>
      <c r="B5" s="80" t="s">
        <v>420</v>
      </c>
      <c r="C5" s="82" t="s">
        <v>215</v>
      </c>
      <c r="D5" s="82" t="s">
        <v>216</v>
      </c>
      <c r="E5" s="84" t="s">
        <v>23</v>
      </c>
      <c r="F5" s="85" t="s">
        <v>24</v>
      </c>
      <c r="G5" s="84" t="s">
        <v>29</v>
      </c>
    </row>
    <row r="6" spans="1:7">
      <c r="A6" s="77">
        <v>4</v>
      </c>
      <c r="B6" s="80" t="s">
        <v>421</v>
      </c>
      <c r="C6" s="82" t="s">
        <v>153</v>
      </c>
      <c r="D6" s="82" t="s">
        <v>157</v>
      </c>
      <c r="E6" s="84" t="s">
        <v>23</v>
      </c>
      <c r="F6" s="85" t="s">
        <v>24</v>
      </c>
      <c r="G6" s="84" t="s">
        <v>29</v>
      </c>
    </row>
    <row r="7" spans="1:7">
      <c r="A7" s="76">
        <v>5</v>
      </c>
      <c r="B7" s="80" t="s">
        <v>422</v>
      </c>
      <c r="C7" s="82" t="s">
        <v>153</v>
      </c>
      <c r="D7" s="82" t="s">
        <v>350</v>
      </c>
      <c r="E7" s="84" t="s">
        <v>23</v>
      </c>
      <c r="F7" s="84" t="s">
        <v>24</v>
      </c>
      <c r="G7" s="84" t="s">
        <v>29</v>
      </c>
    </row>
    <row r="8" spans="1:7">
      <c r="A8" s="77">
        <v>6</v>
      </c>
      <c r="B8" s="80" t="s">
        <v>423</v>
      </c>
      <c r="C8" s="82" t="s">
        <v>103</v>
      </c>
      <c r="D8" s="82" t="s">
        <v>204</v>
      </c>
      <c r="E8" s="84" t="s">
        <v>23</v>
      </c>
      <c r="F8" s="84" t="s">
        <v>24</v>
      </c>
      <c r="G8" s="84" t="s">
        <v>29</v>
      </c>
    </row>
    <row r="9" spans="1:7">
      <c r="A9" s="76">
        <v>7</v>
      </c>
      <c r="B9" s="80" t="s">
        <v>424</v>
      </c>
      <c r="C9" s="82" t="s">
        <v>33</v>
      </c>
      <c r="D9" s="82" t="s">
        <v>208</v>
      </c>
      <c r="E9" s="37" t="s">
        <v>23</v>
      </c>
      <c r="F9" s="37" t="s">
        <v>9</v>
      </c>
      <c r="G9" s="37" t="s">
        <v>29</v>
      </c>
    </row>
    <row r="10" spans="1:7">
      <c r="A10" s="77">
        <v>8</v>
      </c>
      <c r="B10" s="80" t="s">
        <v>425</v>
      </c>
      <c r="C10" s="82" t="s">
        <v>28</v>
      </c>
      <c r="D10" s="82" t="s">
        <v>25</v>
      </c>
      <c r="E10" s="37" t="s">
        <v>23</v>
      </c>
      <c r="F10" s="37" t="s">
        <v>24</v>
      </c>
      <c r="G10" s="37" t="s">
        <v>29</v>
      </c>
    </row>
    <row r="11" spans="1:7">
      <c r="A11" s="76">
        <v>9</v>
      </c>
      <c r="B11" s="80" t="s">
        <v>426</v>
      </c>
      <c r="C11" s="82" t="s">
        <v>146</v>
      </c>
      <c r="D11" s="82" t="s">
        <v>148</v>
      </c>
      <c r="E11" s="37" t="s">
        <v>23</v>
      </c>
      <c r="F11" s="37" t="s">
        <v>24</v>
      </c>
      <c r="G11" s="37" t="s">
        <v>29</v>
      </c>
    </row>
    <row r="12" spans="1:7">
      <c r="A12" s="77">
        <v>10</v>
      </c>
      <c r="B12" s="80" t="s">
        <v>427</v>
      </c>
      <c r="C12" s="86" t="s">
        <v>153</v>
      </c>
      <c r="D12" s="86" t="s">
        <v>351</v>
      </c>
      <c r="E12" s="5" t="s">
        <v>23</v>
      </c>
      <c r="F12" s="5" t="s">
        <v>24</v>
      </c>
      <c r="G12" s="5" t="s">
        <v>29</v>
      </c>
    </row>
    <row r="13" spans="1:7">
      <c r="A13" s="76">
        <v>11</v>
      </c>
      <c r="B13" s="80" t="s">
        <v>352</v>
      </c>
      <c r="C13" s="82" t="s">
        <v>262</v>
      </c>
      <c r="D13" s="82" t="s">
        <v>356</v>
      </c>
      <c r="E13" s="37" t="s">
        <v>23</v>
      </c>
      <c r="F13" s="37" t="s">
        <v>9</v>
      </c>
      <c r="G13" s="37" t="s">
        <v>64</v>
      </c>
    </row>
    <row r="14" spans="1:7">
      <c r="A14" s="77">
        <v>12</v>
      </c>
      <c r="B14" s="80" t="s">
        <v>353</v>
      </c>
      <c r="C14" s="82" t="s">
        <v>46</v>
      </c>
      <c r="D14" s="82" t="s">
        <v>47</v>
      </c>
      <c r="E14" s="37" t="s">
        <v>23</v>
      </c>
      <c r="F14" s="37" t="s">
        <v>24</v>
      </c>
      <c r="G14" s="37" t="s">
        <v>29</v>
      </c>
    </row>
    <row r="15" spans="1:7">
      <c r="A15" s="76">
        <v>13</v>
      </c>
      <c r="B15" s="80" t="s">
        <v>354</v>
      </c>
      <c r="C15" s="82" t="s">
        <v>103</v>
      </c>
      <c r="D15" s="82" t="s">
        <v>44</v>
      </c>
      <c r="E15" s="37" t="s">
        <v>23</v>
      </c>
      <c r="F15" s="37" t="s">
        <v>24</v>
      </c>
      <c r="G15" s="37" t="s">
        <v>29</v>
      </c>
    </row>
    <row r="16" spans="1:7">
      <c r="A16" s="77">
        <v>14</v>
      </c>
      <c r="B16" s="80" t="s">
        <v>367</v>
      </c>
      <c r="C16" s="82" t="s">
        <v>358</v>
      </c>
      <c r="D16" s="82" t="s">
        <v>102</v>
      </c>
      <c r="E16" s="37" t="s">
        <v>23</v>
      </c>
      <c r="F16" s="37" t="s">
        <v>24</v>
      </c>
      <c r="G16" s="37" t="s">
        <v>29</v>
      </c>
    </row>
    <row r="17" spans="1:7">
      <c r="A17" s="76">
        <v>15</v>
      </c>
      <c r="B17" s="80" t="s">
        <v>357</v>
      </c>
      <c r="C17" s="82" t="s">
        <v>37</v>
      </c>
      <c r="D17" s="82" t="s">
        <v>260</v>
      </c>
      <c r="E17" s="37" t="s">
        <v>23</v>
      </c>
      <c r="F17" s="37" t="s">
        <v>24</v>
      </c>
      <c r="G17" s="37" t="s">
        <v>29</v>
      </c>
    </row>
    <row r="18" spans="1:7">
      <c r="A18" s="77">
        <v>16</v>
      </c>
      <c r="B18" s="80" t="s">
        <v>359</v>
      </c>
      <c r="C18" s="82" t="s">
        <v>48</v>
      </c>
      <c r="D18" s="82" t="s">
        <v>220</v>
      </c>
      <c r="E18" s="37" t="s">
        <v>23</v>
      </c>
      <c r="F18" s="37" t="s">
        <v>24</v>
      </c>
      <c r="G18" s="37" t="s">
        <v>29</v>
      </c>
    </row>
    <row r="19" spans="1:7">
      <c r="A19" s="76">
        <v>17</v>
      </c>
      <c r="B19" s="80" t="s">
        <v>360</v>
      </c>
      <c r="C19" s="82" t="s">
        <v>139</v>
      </c>
      <c r="D19" s="82" t="s">
        <v>73</v>
      </c>
      <c r="E19" s="37" t="s">
        <v>23</v>
      </c>
      <c r="F19" s="37" t="s">
        <v>24</v>
      </c>
      <c r="G19" s="37" t="s">
        <v>38</v>
      </c>
    </row>
    <row r="20" spans="1:7">
      <c r="A20" s="77">
        <v>18</v>
      </c>
      <c r="B20" s="80" t="s">
        <v>361</v>
      </c>
      <c r="C20" s="82" t="s">
        <v>215</v>
      </c>
      <c r="D20" s="82" t="s">
        <v>45</v>
      </c>
      <c r="E20" s="37" t="s">
        <v>23</v>
      </c>
      <c r="F20" s="37" t="s">
        <v>9</v>
      </c>
      <c r="G20" s="37" t="s">
        <v>29</v>
      </c>
    </row>
    <row r="21" spans="1:7">
      <c r="A21" s="76">
        <v>19</v>
      </c>
      <c r="B21" s="80" t="s">
        <v>362</v>
      </c>
      <c r="C21" s="82" t="s">
        <v>30</v>
      </c>
      <c r="D21" s="82" t="s">
        <v>282</v>
      </c>
      <c r="E21" s="37" t="s">
        <v>23</v>
      </c>
      <c r="F21" s="37" t="s">
        <v>24</v>
      </c>
      <c r="G21" s="37" t="s">
        <v>29</v>
      </c>
    </row>
    <row r="22" spans="1:7">
      <c r="A22" s="77">
        <v>20</v>
      </c>
      <c r="B22" s="80" t="s">
        <v>363</v>
      </c>
      <c r="C22" s="82" t="s">
        <v>30</v>
      </c>
      <c r="D22" s="82" t="s">
        <v>365</v>
      </c>
      <c r="E22" s="37" t="s">
        <v>23</v>
      </c>
      <c r="F22" s="37" t="s">
        <v>24</v>
      </c>
      <c r="G22" s="37" t="s">
        <v>64</v>
      </c>
    </row>
    <row r="23" spans="1:7">
      <c r="A23" s="76">
        <v>21</v>
      </c>
      <c r="B23" s="80" t="s">
        <v>364</v>
      </c>
      <c r="C23" s="82" t="s">
        <v>30</v>
      </c>
      <c r="D23" s="82" t="s">
        <v>366</v>
      </c>
      <c r="E23" s="37" t="s">
        <v>23</v>
      </c>
      <c r="F23" s="37" t="s">
        <v>9</v>
      </c>
      <c r="G23" s="37" t="s">
        <v>29</v>
      </c>
    </row>
    <row r="24" spans="1:7">
      <c r="A24" s="77">
        <v>22</v>
      </c>
      <c r="B24" s="80" t="s">
        <v>428</v>
      </c>
      <c r="C24" s="82" t="s">
        <v>30</v>
      </c>
      <c r="D24" s="82" t="s">
        <v>368</v>
      </c>
      <c r="E24" s="37" t="s">
        <v>23</v>
      </c>
      <c r="F24" s="37" t="s">
        <v>24</v>
      </c>
      <c r="G24" s="37" t="s">
        <v>29</v>
      </c>
    </row>
    <row r="25" spans="1:7">
      <c r="A25" s="76">
        <v>23</v>
      </c>
      <c r="B25" s="80" t="s">
        <v>369</v>
      </c>
      <c r="C25" s="82" t="s">
        <v>46</v>
      </c>
      <c r="D25" s="82" t="s">
        <v>79</v>
      </c>
      <c r="E25" s="37" t="s">
        <v>23</v>
      </c>
      <c r="F25" s="37" t="s">
        <v>24</v>
      </c>
      <c r="G25" s="37" t="s">
        <v>29</v>
      </c>
    </row>
    <row r="26" spans="1:7">
      <c r="A26" s="77">
        <v>24</v>
      </c>
      <c r="B26" s="80" t="s">
        <v>370</v>
      </c>
      <c r="C26" s="82" t="s">
        <v>30</v>
      </c>
      <c r="D26" s="82" t="s">
        <v>76</v>
      </c>
      <c r="E26" s="37" t="s">
        <v>23</v>
      </c>
      <c r="F26" s="37" t="s">
        <v>9</v>
      </c>
      <c r="G26" s="37" t="s">
        <v>64</v>
      </c>
    </row>
    <row r="27" spans="1:7">
      <c r="A27" s="76">
        <v>25</v>
      </c>
      <c r="B27" s="80" t="s">
        <v>371</v>
      </c>
      <c r="C27" s="82" t="s">
        <v>28</v>
      </c>
      <c r="D27" s="82" t="s">
        <v>255</v>
      </c>
      <c r="E27" s="37" t="s">
        <v>23</v>
      </c>
      <c r="F27" s="37" t="s">
        <v>24</v>
      </c>
      <c r="G27" s="37" t="s">
        <v>29</v>
      </c>
    </row>
    <row r="28" spans="1:7">
      <c r="A28" s="77">
        <v>26</v>
      </c>
      <c r="B28" s="80" t="s">
        <v>372</v>
      </c>
      <c r="C28" s="82" t="s">
        <v>33</v>
      </c>
      <c r="D28" s="82" t="s">
        <v>40</v>
      </c>
      <c r="E28" s="37" t="s">
        <v>23</v>
      </c>
      <c r="F28" s="37" t="s">
        <v>24</v>
      </c>
      <c r="G28" s="37" t="s">
        <v>64</v>
      </c>
    </row>
    <row r="29" spans="1:7">
      <c r="A29" s="76">
        <v>27</v>
      </c>
      <c r="B29" s="80" t="s">
        <v>373</v>
      </c>
      <c r="C29" s="82" t="s">
        <v>30</v>
      </c>
      <c r="D29" s="82" t="s">
        <v>375</v>
      </c>
      <c r="E29" s="37" t="s">
        <v>23</v>
      </c>
      <c r="F29" s="37" t="s">
        <v>9</v>
      </c>
      <c r="G29" s="37" t="s">
        <v>38</v>
      </c>
    </row>
    <row r="30" spans="1:7">
      <c r="A30" s="77">
        <v>28</v>
      </c>
      <c r="B30" s="80" t="s">
        <v>374</v>
      </c>
      <c r="C30" s="82" t="s">
        <v>221</v>
      </c>
      <c r="D30" s="82" t="s">
        <v>55</v>
      </c>
      <c r="E30" s="37" t="s">
        <v>23</v>
      </c>
      <c r="F30" s="37" t="s">
        <v>9</v>
      </c>
      <c r="G30" s="70" t="s">
        <v>64</v>
      </c>
    </row>
    <row r="31" spans="1:7">
      <c r="A31" s="76">
        <v>29</v>
      </c>
      <c r="B31" s="80" t="s">
        <v>376</v>
      </c>
      <c r="C31" s="82" t="s">
        <v>28</v>
      </c>
      <c r="D31" s="88" t="s">
        <v>242</v>
      </c>
      <c r="E31" s="37" t="s">
        <v>23</v>
      </c>
      <c r="F31" s="37" t="s">
        <v>24</v>
      </c>
      <c r="G31" s="37" t="s">
        <v>29</v>
      </c>
    </row>
    <row r="32" spans="1:7">
      <c r="A32" s="77">
        <v>30</v>
      </c>
      <c r="B32" s="80" t="s">
        <v>377</v>
      </c>
      <c r="C32" s="82" t="s">
        <v>139</v>
      </c>
      <c r="D32" s="82" t="s">
        <v>156</v>
      </c>
      <c r="E32" s="37" t="s">
        <v>23</v>
      </c>
      <c r="F32" s="37" t="s">
        <v>24</v>
      </c>
      <c r="G32" s="37" t="s">
        <v>29</v>
      </c>
    </row>
    <row r="33" spans="1:7">
      <c r="A33" s="76">
        <v>31</v>
      </c>
      <c r="B33" s="80" t="s">
        <v>378</v>
      </c>
      <c r="C33" s="82" t="s">
        <v>65</v>
      </c>
      <c r="D33" s="82" t="s">
        <v>137</v>
      </c>
      <c r="E33" s="37" t="s">
        <v>23</v>
      </c>
      <c r="F33" s="37" t="s">
        <v>24</v>
      </c>
      <c r="G33" s="37" t="s">
        <v>29</v>
      </c>
    </row>
    <row r="34" spans="1:7">
      <c r="A34" s="77">
        <v>32</v>
      </c>
      <c r="B34" s="80" t="s">
        <v>381</v>
      </c>
      <c r="C34" s="82" t="s">
        <v>212</v>
      </c>
      <c r="D34" s="82" t="s">
        <v>213</v>
      </c>
      <c r="E34" s="37" t="s">
        <v>23</v>
      </c>
      <c r="F34" s="37" t="s">
        <v>24</v>
      </c>
      <c r="G34" s="37" t="s">
        <v>29</v>
      </c>
    </row>
    <row r="35" spans="1:7">
      <c r="A35" s="76">
        <v>33</v>
      </c>
      <c r="B35" s="80" t="s">
        <v>382</v>
      </c>
      <c r="C35" s="82" t="s">
        <v>30</v>
      </c>
      <c r="D35" s="82" t="s">
        <v>108</v>
      </c>
      <c r="E35" s="37" t="s">
        <v>23</v>
      </c>
      <c r="F35" s="37" t="s">
        <v>24</v>
      </c>
      <c r="G35" s="37" t="s">
        <v>38</v>
      </c>
    </row>
    <row r="36" spans="1:7">
      <c r="A36" s="77">
        <v>34</v>
      </c>
      <c r="B36" s="80" t="s">
        <v>383</v>
      </c>
      <c r="C36" s="82" t="s">
        <v>96</v>
      </c>
      <c r="D36" s="82" t="s">
        <v>150</v>
      </c>
      <c r="E36" s="37" t="s">
        <v>23</v>
      </c>
      <c r="F36" s="37" t="s">
        <v>24</v>
      </c>
      <c r="G36" s="37" t="s">
        <v>29</v>
      </c>
    </row>
    <row r="37" spans="1:7">
      <c r="A37" s="76">
        <v>35</v>
      </c>
      <c r="B37" s="80" t="s">
        <v>384</v>
      </c>
      <c r="C37" s="82" t="s">
        <v>31</v>
      </c>
      <c r="D37" s="82" t="s">
        <v>127</v>
      </c>
      <c r="E37" s="37" t="s">
        <v>23</v>
      </c>
      <c r="F37" s="37" t="s">
        <v>24</v>
      </c>
      <c r="G37" s="37" t="s">
        <v>64</v>
      </c>
    </row>
    <row r="38" spans="1:7">
      <c r="A38" s="77">
        <v>36</v>
      </c>
      <c r="B38" s="80" t="s">
        <v>385</v>
      </c>
      <c r="C38" s="82" t="s">
        <v>48</v>
      </c>
      <c r="D38" s="82" t="s">
        <v>93</v>
      </c>
      <c r="E38" s="37" t="s">
        <v>23</v>
      </c>
      <c r="F38" s="37" t="s">
        <v>9</v>
      </c>
      <c r="G38" s="37" t="s">
        <v>29</v>
      </c>
    </row>
    <row r="39" spans="1:7">
      <c r="A39" s="76">
        <v>37</v>
      </c>
      <c r="B39" s="80" t="s">
        <v>386</v>
      </c>
      <c r="C39" s="82" t="s">
        <v>96</v>
      </c>
      <c r="D39" s="82" t="s">
        <v>135</v>
      </c>
      <c r="E39" s="37" t="s">
        <v>23</v>
      </c>
      <c r="F39" s="37" t="s">
        <v>24</v>
      </c>
      <c r="G39" s="37" t="s">
        <v>29</v>
      </c>
    </row>
    <row r="40" spans="1:7">
      <c r="A40" s="77">
        <v>38</v>
      </c>
      <c r="B40" s="80" t="s">
        <v>387</v>
      </c>
      <c r="C40" s="82" t="s">
        <v>26</v>
      </c>
      <c r="D40" s="88" t="s">
        <v>265</v>
      </c>
      <c r="E40" s="37" t="s">
        <v>23</v>
      </c>
      <c r="F40" s="37" t="s">
        <v>24</v>
      </c>
      <c r="G40" s="37" t="s">
        <v>29</v>
      </c>
    </row>
    <row r="41" spans="1:7">
      <c r="A41" s="76">
        <v>39</v>
      </c>
      <c r="B41" s="80" t="s">
        <v>388</v>
      </c>
      <c r="C41" s="87" t="s">
        <v>30</v>
      </c>
      <c r="D41" s="87" t="s">
        <v>231</v>
      </c>
      <c r="E41" s="71" t="s">
        <v>23</v>
      </c>
      <c r="F41" s="72" t="s">
        <v>24</v>
      </c>
      <c r="G41" s="71" t="s">
        <v>64</v>
      </c>
    </row>
    <row r="42" spans="1:7">
      <c r="A42" s="77">
        <v>40</v>
      </c>
      <c r="B42" s="80" t="s">
        <v>389</v>
      </c>
      <c r="C42" s="82" t="s">
        <v>52</v>
      </c>
      <c r="D42" s="82" t="s">
        <v>257</v>
      </c>
      <c r="E42" s="37" t="s">
        <v>23</v>
      </c>
      <c r="F42" s="37" t="s">
        <v>9</v>
      </c>
      <c r="G42" s="37" t="s">
        <v>29</v>
      </c>
    </row>
    <row r="43" spans="1:7" s="69" customFormat="1">
      <c r="A43" s="76">
        <v>41</v>
      </c>
      <c r="B43" s="80" t="s">
        <v>390</v>
      </c>
      <c r="C43" s="82" t="s">
        <v>30</v>
      </c>
      <c r="D43" s="82" t="s">
        <v>69</v>
      </c>
      <c r="E43" s="37" t="s">
        <v>23</v>
      </c>
      <c r="F43" s="37" t="s">
        <v>24</v>
      </c>
      <c r="G43" s="37" t="s">
        <v>29</v>
      </c>
    </row>
    <row r="44" spans="1:7">
      <c r="A44" s="77">
        <v>42</v>
      </c>
      <c r="B44" s="80" t="s">
        <v>391</v>
      </c>
      <c r="C44" s="82" t="s">
        <v>46</v>
      </c>
      <c r="D44" s="82" t="s">
        <v>415</v>
      </c>
      <c r="E44" s="70" t="s">
        <v>23</v>
      </c>
      <c r="F44" s="37" t="s">
        <v>24</v>
      </c>
      <c r="G44" s="37" t="s">
        <v>64</v>
      </c>
    </row>
    <row r="45" spans="1:7">
      <c r="A45" s="76">
        <v>43</v>
      </c>
      <c r="B45" s="80" t="s">
        <v>392</v>
      </c>
      <c r="C45" s="88" t="s">
        <v>30</v>
      </c>
      <c r="D45" s="88" t="s">
        <v>100</v>
      </c>
      <c r="E45" s="89" t="s">
        <v>23</v>
      </c>
      <c r="F45" s="37" t="s">
        <v>24</v>
      </c>
      <c r="G45" s="37" t="s">
        <v>29</v>
      </c>
    </row>
    <row r="46" spans="1:7">
      <c r="A46" s="77">
        <v>44</v>
      </c>
      <c r="B46" s="80" t="s">
        <v>393</v>
      </c>
      <c r="C46" s="82" t="s">
        <v>46</v>
      </c>
      <c r="D46" s="82" t="s">
        <v>54</v>
      </c>
      <c r="E46" s="37" t="s">
        <v>23</v>
      </c>
      <c r="F46" s="37" t="s">
        <v>24</v>
      </c>
      <c r="G46" s="37" t="s">
        <v>29</v>
      </c>
    </row>
    <row r="47" spans="1:7">
      <c r="A47" s="76">
        <v>45</v>
      </c>
      <c r="B47" s="80" t="s">
        <v>394</v>
      </c>
      <c r="C47" s="82" t="s">
        <v>52</v>
      </c>
      <c r="D47" s="82" t="s">
        <v>53</v>
      </c>
      <c r="E47" s="37" t="s">
        <v>23</v>
      </c>
      <c r="F47" s="37" t="s">
        <v>9</v>
      </c>
      <c r="G47" s="37" t="s">
        <v>64</v>
      </c>
    </row>
    <row r="48" spans="1:7">
      <c r="A48" s="77">
        <v>46</v>
      </c>
      <c r="B48" s="80" t="s">
        <v>395</v>
      </c>
      <c r="C48" s="82" t="s">
        <v>379</v>
      </c>
      <c r="D48" s="82" t="s">
        <v>380</v>
      </c>
      <c r="E48" s="37" t="s">
        <v>23</v>
      </c>
      <c r="F48" s="37" t="s">
        <v>9</v>
      </c>
      <c r="G48" s="37" t="s">
        <v>29</v>
      </c>
    </row>
    <row r="49" spans="1:7">
      <c r="A49" s="76">
        <v>47</v>
      </c>
      <c r="B49" s="80" t="s">
        <v>396</v>
      </c>
      <c r="C49" s="82" t="s">
        <v>52</v>
      </c>
      <c r="D49" s="82" t="s">
        <v>416</v>
      </c>
      <c r="E49" s="37" t="s">
        <v>23</v>
      </c>
      <c r="F49" s="37" t="s">
        <v>24</v>
      </c>
      <c r="G49" s="37" t="s">
        <v>29</v>
      </c>
    </row>
    <row r="50" spans="1:7">
      <c r="A50" s="77">
        <v>48</v>
      </c>
      <c r="B50" s="80" t="s">
        <v>397</v>
      </c>
      <c r="C50" s="82" t="s">
        <v>153</v>
      </c>
      <c r="D50" s="82" t="s">
        <v>154</v>
      </c>
      <c r="E50" s="37" t="s">
        <v>23</v>
      </c>
      <c r="F50" s="37" t="s">
        <v>24</v>
      </c>
      <c r="G50" s="37" t="s">
        <v>29</v>
      </c>
    </row>
    <row r="51" spans="1:7">
      <c r="A51" s="76">
        <v>49</v>
      </c>
      <c r="B51" s="80" t="s">
        <v>398</v>
      </c>
      <c r="C51" s="82" t="s">
        <v>262</v>
      </c>
      <c r="D51" s="82" t="s">
        <v>263</v>
      </c>
      <c r="E51" s="37" t="s">
        <v>23</v>
      </c>
      <c r="F51" s="37" t="s">
        <v>24</v>
      </c>
      <c r="G51" s="37" t="s">
        <v>29</v>
      </c>
    </row>
    <row r="52" spans="1:7">
      <c r="A52" s="77">
        <v>50</v>
      </c>
      <c r="B52" s="80" t="s">
        <v>399</v>
      </c>
      <c r="C52" s="82" t="s">
        <v>56</v>
      </c>
      <c r="D52" s="82" t="s">
        <v>417</v>
      </c>
      <c r="E52" s="37" t="s">
        <v>23</v>
      </c>
      <c r="F52" s="37" t="s">
        <v>24</v>
      </c>
      <c r="G52" s="37" t="s">
        <v>29</v>
      </c>
    </row>
    <row r="53" spans="1:7">
      <c r="A53" s="76">
        <v>51</v>
      </c>
      <c r="B53" s="80" t="s">
        <v>400</v>
      </c>
      <c r="C53" s="82" t="s">
        <v>358</v>
      </c>
      <c r="D53" s="82" t="s">
        <v>27</v>
      </c>
      <c r="E53" s="37" t="s">
        <v>23</v>
      </c>
      <c r="F53" s="37" t="s">
        <v>24</v>
      </c>
      <c r="G53" s="37" t="s">
        <v>29</v>
      </c>
    </row>
    <row r="54" spans="1:7">
      <c r="A54" s="77">
        <v>52</v>
      </c>
      <c r="B54" s="80" t="s">
        <v>401</v>
      </c>
      <c r="C54" s="86" t="s">
        <v>96</v>
      </c>
      <c r="D54" s="86" t="s">
        <v>97</v>
      </c>
      <c r="E54" s="37" t="s">
        <v>23</v>
      </c>
      <c r="F54" s="37" t="s">
        <v>24</v>
      </c>
      <c r="G54" s="37" t="s">
        <v>29</v>
      </c>
    </row>
    <row r="55" spans="1:7">
      <c r="A55" s="76">
        <v>53</v>
      </c>
      <c r="B55" s="80" t="s">
        <v>402</v>
      </c>
      <c r="C55" s="82" t="s">
        <v>65</v>
      </c>
      <c r="D55" s="82" t="s">
        <v>211</v>
      </c>
      <c r="E55" s="37" t="s">
        <v>23</v>
      </c>
      <c r="F55" s="37" t="s">
        <v>24</v>
      </c>
      <c r="G55" s="37" t="s">
        <v>29</v>
      </c>
    </row>
    <row r="56" spans="1:7">
      <c r="A56" s="77">
        <v>54</v>
      </c>
      <c r="B56" s="80" t="s">
        <v>403</v>
      </c>
      <c r="C56" s="82" t="s">
        <v>33</v>
      </c>
      <c r="D56" s="82" t="s">
        <v>239</v>
      </c>
      <c r="E56" s="37" t="s">
        <v>23</v>
      </c>
      <c r="F56" s="37" t="s">
        <v>24</v>
      </c>
      <c r="G56" s="37" t="s">
        <v>29</v>
      </c>
    </row>
    <row r="57" spans="1:7">
      <c r="A57" s="76">
        <v>55</v>
      </c>
      <c r="B57" s="80" t="s">
        <v>404</v>
      </c>
      <c r="C57" s="82" t="s">
        <v>96</v>
      </c>
      <c r="D57" s="82" t="s">
        <v>418</v>
      </c>
      <c r="E57" s="70" t="s">
        <v>23</v>
      </c>
      <c r="F57" s="37" t="s">
        <v>24</v>
      </c>
      <c r="G57" s="37" t="s">
        <v>64</v>
      </c>
    </row>
    <row r="58" spans="1:7">
      <c r="A58" s="77">
        <v>56</v>
      </c>
      <c r="B58" s="80" t="s">
        <v>405</v>
      </c>
      <c r="C58" s="82" t="s">
        <v>31</v>
      </c>
      <c r="D58" s="82" t="s">
        <v>32</v>
      </c>
      <c r="E58" s="37" t="s">
        <v>23</v>
      </c>
      <c r="F58" s="37" t="s">
        <v>24</v>
      </c>
      <c r="G58" s="37" t="s">
        <v>29</v>
      </c>
    </row>
    <row r="59" spans="1:7">
      <c r="A59" s="76">
        <v>57</v>
      </c>
      <c r="B59" s="80" t="s">
        <v>406</v>
      </c>
      <c r="C59" s="82" t="s">
        <v>212</v>
      </c>
      <c r="D59" s="82" t="s">
        <v>143</v>
      </c>
      <c r="E59" s="37" t="s">
        <v>23</v>
      </c>
      <c r="F59" s="37" t="s">
        <v>24</v>
      </c>
      <c r="G59" s="37" t="s">
        <v>29</v>
      </c>
    </row>
    <row r="60" spans="1:7">
      <c r="A60" s="77">
        <v>58</v>
      </c>
      <c r="B60" s="80" t="s">
        <v>407</v>
      </c>
      <c r="C60" s="82" t="s">
        <v>31</v>
      </c>
      <c r="D60" s="82" t="s">
        <v>60</v>
      </c>
      <c r="E60" s="37" t="s">
        <v>23</v>
      </c>
      <c r="F60" s="37" t="s">
        <v>24</v>
      </c>
      <c r="G60" s="37" t="s">
        <v>29</v>
      </c>
    </row>
    <row r="61" spans="1:7">
      <c r="A61" s="76">
        <v>59</v>
      </c>
      <c r="B61" s="80" t="s">
        <v>408</v>
      </c>
      <c r="C61" s="82" t="s">
        <v>65</v>
      </c>
      <c r="D61" s="82" t="s">
        <v>228</v>
      </c>
      <c r="E61" s="37" t="s">
        <v>23</v>
      </c>
      <c r="F61" s="37" t="s">
        <v>24</v>
      </c>
      <c r="G61" s="37" t="s">
        <v>29</v>
      </c>
    </row>
    <row r="62" spans="1:7">
      <c r="A62" s="77">
        <v>60</v>
      </c>
      <c r="B62" s="80" t="s">
        <v>409</v>
      </c>
      <c r="C62" s="82" t="s">
        <v>276</v>
      </c>
      <c r="D62" s="82" t="s">
        <v>277</v>
      </c>
      <c r="E62" s="37" t="s">
        <v>23</v>
      </c>
      <c r="F62" s="37" t="s">
        <v>24</v>
      </c>
      <c r="G62" s="37" t="s">
        <v>29</v>
      </c>
    </row>
    <row r="63" spans="1:7">
      <c r="A63" s="76">
        <v>61</v>
      </c>
      <c r="B63" s="80" t="s">
        <v>410</v>
      </c>
      <c r="C63" s="82" t="s">
        <v>31</v>
      </c>
      <c r="D63" s="82" t="s">
        <v>110</v>
      </c>
      <c r="E63" s="37" t="s">
        <v>23</v>
      </c>
      <c r="F63" s="37" t="s">
        <v>24</v>
      </c>
      <c r="G63" s="37" t="s">
        <v>29</v>
      </c>
    </row>
    <row r="64" spans="1:7">
      <c r="A64" s="77">
        <v>62</v>
      </c>
      <c r="B64" s="80" t="s">
        <v>411</v>
      </c>
      <c r="C64" s="82" t="s">
        <v>30</v>
      </c>
      <c r="D64" s="82" t="s">
        <v>39</v>
      </c>
      <c r="E64" s="37" t="s">
        <v>23</v>
      </c>
      <c r="F64" s="37" t="s">
        <v>24</v>
      </c>
      <c r="G64" s="37" t="s">
        <v>29</v>
      </c>
    </row>
    <row r="65" spans="1:7">
      <c r="A65" s="76">
        <v>63</v>
      </c>
      <c r="B65" s="80" t="s">
        <v>412</v>
      </c>
      <c r="C65" s="82" t="s">
        <v>31</v>
      </c>
      <c r="D65" s="82" t="s">
        <v>61</v>
      </c>
      <c r="E65" s="37" t="s">
        <v>23</v>
      </c>
      <c r="F65" s="37" t="s">
        <v>24</v>
      </c>
      <c r="G65" s="37" t="s">
        <v>29</v>
      </c>
    </row>
    <row r="66" spans="1:7">
      <c r="A66" s="77">
        <v>64</v>
      </c>
      <c r="B66" s="80" t="s">
        <v>413</v>
      </c>
      <c r="C66" s="82" t="s">
        <v>28</v>
      </c>
      <c r="D66" s="82" t="s">
        <v>58</v>
      </c>
      <c r="E66" s="37" t="s">
        <v>23</v>
      </c>
      <c r="F66" s="37" t="s">
        <v>24</v>
      </c>
      <c r="G66" s="37" t="s">
        <v>29</v>
      </c>
    </row>
    <row r="67" spans="1:7">
      <c r="A67" s="76">
        <v>65</v>
      </c>
      <c r="B67" s="80" t="s">
        <v>419</v>
      </c>
      <c r="C67" s="82" t="s">
        <v>26</v>
      </c>
      <c r="D67" s="82" t="s">
        <v>269</v>
      </c>
      <c r="E67" s="37" t="s">
        <v>23</v>
      </c>
      <c r="F67" s="37" t="s">
        <v>24</v>
      </c>
      <c r="G67" s="37" t="s">
        <v>29</v>
      </c>
    </row>
    <row r="68" spans="1:7">
      <c r="A68" s="93">
        <v>66</v>
      </c>
      <c r="B68" s="92" t="s">
        <v>431</v>
      </c>
      <c r="C68" s="88" t="s">
        <v>59</v>
      </c>
      <c r="D68" s="88" t="s">
        <v>247</v>
      </c>
      <c r="E68" s="89" t="s">
        <v>23</v>
      </c>
      <c r="F68" s="89" t="s">
        <v>24</v>
      </c>
      <c r="G68" s="89" t="s">
        <v>29</v>
      </c>
    </row>
    <row r="69" spans="1:7">
      <c r="A69" s="76">
        <v>67</v>
      </c>
      <c r="B69" s="80" t="s">
        <v>429</v>
      </c>
      <c r="C69" s="82" t="s">
        <v>96</v>
      </c>
      <c r="D69" s="82" t="s">
        <v>107</v>
      </c>
      <c r="E69" s="37" t="s">
        <v>355</v>
      </c>
      <c r="F69" s="37" t="s">
        <v>24</v>
      </c>
      <c r="G69" s="37" t="s">
        <v>29</v>
      </c>
    </row>
    <row r="70" spans="1:7">
      <c r="A70" s="77">
        <v>68</v>
      </c>
      <c r="B70" s="80" t="s">
        <v>430</v>
      </c>
      <c r="C70" s="82" t="s">
        <v>52</v>
      </c>
      <c r="D70" s="82" t="s">
        <v>57</v>
      </c>
      <c r="E70" s="70" t="s">
        <v>245</v>
      </c>
      <c r="F70" s="70" t="s">
        <v>24</v>
      </c>
      <c r="G70" s="70" t="s">
        <v>41</v>
      </c>
    </row>
    <row r="71" spans="1:7" ht="17.25" thickBot="1">
      <c r="A71" s="78">
        <v>69</v>
      </c>
      <c r="B71" s="90" t="s">
        <v>432</v>
      </c>
      <c r="C71" s="91" t="s">
        <v>139</v>
      </c>
      <c r="D71" s="91" t="s">
        <v>244</v>
      </c>
      <c r="E71" s="79" t="s">
        <v>245</v>
      </c>
      <c r="F71" s="79" t="s">
        <v>414</v>
      </c>
      <c r="G71" s="79" t="s">
        <v>41</v>
      </c>
    </row>
    <row r="1048562" spans="2:2">
      <c r="B1048562" s="5"/>
    </row>
  </sheetData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8" fitToHeight="0" orientation="landscape" r:id="rId1"/>
  <headerFoot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133D7-C39B-434C-B4F6-F4767377E421}">
  <sheetPr filterMode="1">
    <pageSetUpPr fitToPage="1"/>
  </sheetPr>
  <dimension ref="A1:AD1048575"/>
  <sheetViews>
    <sheetView zoomScaleNormal="100" zoomScaleSheetLayoutView="70" workbookViewId="0">
      <pane xSplit="7" ySplit="2" topLeftCell="H37" activePane="bottomRight" state="frozen"/>
      <selection pane="topRight" activeCell="H1" sqref="H1"/>
      <selection pane="bottomLeft" activeCell="A3" sqref="A3"/>
      <selection pane="bottomRight" activeCell="H38" sqref="H38"/>
    </sheetView>
  </sheetViews>
  <sheetFormatPr defaultRowHeight="16.5"/>
  <cols>
    <col min="1" max="1" width="5" style="8" customWidth="1"/>
    <col min="2" max="2" width="13" style="8" customWidth="1"/>
    <col min="3" max="3" width="17.125" style="8" customWidth="1"/>
    <col min="4" max="4" width="9.875" style="8" bestFit="1" customWidth="1"/>
    <col min="5" max="5" width="5.75" style="8" hidden="1" customWidth="1"/>
    <col min="6" max="6" width="6.875" style="8" hidden="1" customWidth="1"/>
    <col min="7" max="7" width="8.75" style="8" hidden="1" customWidth="1"/>
    <col min="8" max="8" width="34.75" style="9" customWidth="1"/>
    <col min="9" max="9" width="14.875" style="8" hidden="1" customWidth="1"/>
    <col min="10" max="10" width="11.25" style="8" hidden="1" customWidth="1"/>
    <col min="11" max="11" width="14.625" style="17" hidden="1" customWidth="1"/>
    <col min="12" max="12" width="12" style="43" hidden="1" customWidth="1"/>
    <col min="13" max="13" width="14.875" style="43" hidden="1" customWidth="1"/>
    <col min="14" max="14" width="16.75" style="1" hidden="1" customWidth="1"/>
    <col min="15" max="16" width="12" style="1" hidden="1" customWidth="1"/>
    <col min="17" max="18" width="17.5" style="43" hidden="1" customWidth="1"/>
    <col min="19" max="19" width="12" style="43" hidden="1" customWidth="1"/>
    <col min="20" max="20" width="24" style="9" customWidth="1"/>
    <col min="21" max="21" width="6.5" style="9" hidden="1" customWidth="1"/>
    <col min="22" max="22" width="8.875" style="9" hidden="1" customWidth="1"/>
    <col min="23" max="23" width="11.25" style="1" hidden="1" customWidth="1"/>
    <col min="24" max="24" width="16" style="1" hidden="1" customWidth="1"/>
    <col min="25" max="25" width="10.75" style="1" customWidth="1"/>
    <col min="26" max="26" width="27.625" style="1" customWidth="1"/>
    <col min="27" max="27" width="9" style="1" customWidth="1"/>
    <col min="28" max="28" width="9" style="8" customWidth="1"/>
    <col min="29" max="29" width="6" style="8" customWidth="1"/>
    <col min="30" max="30" width="12.25" style="1" customWidth="1"/>
    <col min="31" max="16384" width="9" style="1"/>
  </cols>
  <sheetData>
    <row r="1" spans="1:30" ht="26.25">
      <c r="A1" s="10" t="s">
        <v>67</v>
      </c>
      <c r="B1" s="10"/>
      <c r="C1" s="33"/>
      <c r="D1" s="10"/>
      <c r="E1" s="10"/>
      <c r="F1" s="10"/>
      <c r="G1" s="10"/>
      <c r="H1" s="10"/>
      <c r="I1" s="23">
        <f>SUM(I3:I82)</f>
        <v>168900000</v>
      </c>
      <c r="J1" s="41">
        <f>SUM(J3:J82)</f>
        <v>83450000</v>
      </c>
      <c r="K1" s="41">
        <f t="shared" ref="K1:M1" si="0">SUM(K3:K82)</f>
        <v>3000000</v>
      </c>
      <c r="L1" s="41">
        <f t="shared" si="0"/>
        <v>76450000</v>
      </c>
      <c r="M1" s="23">
        <f t="shared" si="0"/>
        <v>159900000</v>
      </c>
      <c r="N1" s="16" t="e">
        <f>SUM(#REF!)</f>
        <v>#REF!</v>
      </c>
      <c r="R1" s="43">
        <f>SUM(R3:R82)</f>
        <v>1000000</v>
      </c>
      <c r="T1" s="10"/>
      <c r="U1" s="11"/>
      <c r="V1" s="11"/>
      <c r="AC1" s="10"/>
    </row>
    <row r="2" spans="1:30" ht="33">
      <c r="A2" s="2" t="s">
        <v>0</v>
      </c>
      <c r="B2" s="2" t="s">
        <v>1</v>
      </c>
      <c r="C2" s="2" t="s">
        <v>2</v>
      </c>
      <c r="D2" s="2" t="s">
        <v>3</v>
      </c>
      <c r="E2" s="2" t="s">
        <v>22</v>
      </c>
      <c r="F2" s="2" t="s">
        <v>4</v>
      </c>
      <c r="G2" s="2" t="s">
        <v>66</v>
      </c>
      <c r="H2" s="3" t="s">
        <v>5</v>
      </c>
      <c r="I2" s="4" t="s">
        <v>6</v>
      </c>
      <c r="J2" s="3" t="s">
        <v>7</v>
      </c>
      <c r="K2" s="42" t="s">
        <v>10</v>
      </c>
      <c r="L2" s="42" t="s">
        <v>288</v>
      </c>
      <c r="M2" s="42" t="s">
        <v>11</v>
      </c>
      <c r="N2" s="14" t="s">
        <v>20</v>
      </c>
      <c r="O2" s="13" t="s">
        <v>19</v>
      </c>
      <c r="P2" s="13" t="s">
        <v>18</v>
      </c>
      <c r="Q2" s="45" t="s">
        <v>304</v>
      </c>
      <c r="R2" s="45" t="s">
        <v>303</v>
      </c>
      <c r="S2" s="45" t="s">
        <v>21</v>
      </c>
      <c r="T2" s="3" t="s">
        <v>8</v>
      </c>
      <c r="U2" s="3" t="s">
        <v>15</v>
      </c>
      <c r="V2" s="3" t="s">
        <v>12</v>
      </c>
      <c r="W2" s="12" t="s">
        <v>17</v>
      </c>
      <c r="X2" s="12" t="s">
        <v>13</v>
      </c>
      <c r="Y2" s="60" t="s">
        <v>339</v>
      </c>
      <c r="Z2" s="12" t="s">
        <v>14</v>
      </c>
      <c r="AA2" s="4" t="s">
        <v>16</v>
      </c>
      <c r="AB2" s="3" t="s">
        <v>35</v>
      </c>
      <c r="AC2" s="15" t="s">
        <v>42</v>
      </c>
      <c r="AD2" s="4" t="s">
        <v>8</v>
      </c>
    </row>
    <row r="3" spans="1:30" hidden="1">
      <c r="A3" s="5">
        <v>1</v>
      </c>
      <c r="B3" s="39" t="s">
        <v>68</v>
      </c>
      <c r="C3" s="6" t="s">
        <v>30</v>
      </c>
      <c r="D3" s="6" t="s">
        <v>69</v>
      </c>
      <c r="E3" s="6" t="s">
        <v>23</v>
      </c>
      <c r="F3" s="6" t="s">
        <v>24</v>
      </c>
      <c r="G3" s="6" t="s">
        <v>29</v>
      </c>
      <c r="H3" s="19" t="s">
        <v>70</v>
      </c>
      <c r="I3" s="18">
        <v>2000000</v>
      </c>
      <c r="J3" s="40">
        <f>I3/2</f>
        <v>1000000</v>
      </c>
      <c r="K3" s="18"/>
      <c r="L3" s="20">
        <f>IF(K3="",J3,K3-J3)</f>
        <v>1000000</v>
      </c>
      <c r="M3" s="20">
        <f>SUM(J3,L3)</f>
        <v>2000000</v>
      </c>
      <c r="N3" s="21"/>
      <c r="O3" s="21"/>
      <c r="P3" s="21"/>
      <c r="Q3" s="20"/>
      <c r="R3" s="20"/>
      <c r="S3" s="20"/>
      <c r="T3" s="7" t="s">
        <v>312</v>
      </c>
      <c r="U3" s="7"/>
      <c r="V3" s="7"/>
      <c r="W3" s="21"/>
      <c r="X3" s="5"/>
      <c r="Y3" s="61" t="s">
        <v>340</v>
      </c>
      <c r="Z3" s="21"/>
      <c r="AA3" s="21"/>
      <c r="AB3" s="5" t="s">
        <v>36</v>
      </c>
      <c r="AC3" s="5"/>
      <c r="AD3" s="35"/>
    </row>
    <row r="4" spans="1:30" ht="33">
      <c r="A4" s="5">
        <v>2</v>
      </c>
      <c r="B4" s="39" t="s">
        <v>71</v>
      </c>
      <c r="C4" s="6" t="s">
        <v>72</v>
      </c>
      <c r="D4" s="6" t="s">
        <v>73</v>
      </c>
      <c r="E4" s="6" t="s">
        <v>23</v>
      </c>
      <c r="F4" s="6" t="s">
        <v>24</v>
      </c>
      <c r="G4" s="6" t="s">
        <v>38</v>
      </c>
      <c r="H4" s="19" t="s">
        <v>74</v>
      </c>
      <c r="I4" s="18">
        <v>1300000</v>
      </c>
      <c r="J4" s="40">
        <f t="shared" ref="J4:J67" si="1">I4/2</f>
        <v>650000</v>
      </c>
      <c r="K4" s="18"/>
      <c r="L4" s="20">
        <f t="shared" ref="L4:L67" si="2">IF(K4="",J4,K4-J4)</f>
        <v>650000</v>
      </c>
      <c r="M4" s="20">
        <f t="shared" ref="M4:M67" si="3">SUM(J4,L4)</f>
        <v>1300000</v>
      </c>
      <c r="N4" s="21"/>
      <c r="O4" s="21"/>
      <c r="P4" s="21"/>
      <c r="Q4" s="20"/>
      <c r="R4" s="20"/>
      <c r="S4" s="20"/>
      <c r="T4" s="7"/>
      <c r="U4" s="7"/>
      <c r="V4" s="7"/>
      <c r="W4" s="21"/>
      <c r="X4" s="21"/>
      <c r="Y4" s="21"/>
      <c r="Z4" s="21"/>
      <c r="AA4" s="21"/>
      <c r="AB4" s="5" t="s">
        <v>36</v>
      </c>
      <c r="AC4" s="5"/>
      <c r="AD4" s="21"/>
    </row>
    <row r="5" spans="1:30" ht="33" hidden="1">
      <c r="A5" s="5">
        <v>3</v>
      </c>
      <c r="B5" s="39" t="s">
        <v>75</v>
      </c>
      <c r="C5" s="6" t="s">
        <v>30</v>
      </c>
      <c r="D5" s="6" t="s">
        <v>76</v>
      </c>
      <c r="E5" s="6" t="s">
        <v>23</v>
      </c>
      <c r="F5" s="47" t="s">
        <v>285</v>
      </c>
      <c r="G5" s="6" t="s">
        <v>222</v>
      </c>
      <c r="H5" s="36" t="s">
        <v>77</v>
      </c>
      <c r="I5" s="18">
        <v>3000000</v>
      </c>
      <c r="J5" s="40">
        <f t="shared" si="1"/>
        <v>1500000</v>
      </c>
      <c r="K5" s="46">
        <v>1500000</v>
      </c>
      <c r="L5" s="20">
        <f t="shared" si="2"/>
        <v>0</v>
      </c>
      <c r="M5" s="20">
        <f t="shared" si="3"/>
        <v>1500000</v>
      </c>
      <c r="N5" s="21"/>
      <c r="O5" s="21"/>
      <c r="P5" s="21"/>
      <c r="Q5" s="20"/>
      <c r="R5" s="20"/>
      <c r="S5" s="20"/>
      <c r="T5" s="7" t="s">
        <v>285</v>
      </c>
      <c r="U5" s="7"/>
      <c r="V5" s="7"/>
      <c r="W5" s="21"/>
      <c r="X5" s="5"/>
      <c r="Y5" s="5" t="s">
        <v>36</v>
      </c>
      <c r="Z5" s="21"/>
      <c r="AA5" s="21"/>
      <c r="AB5" s="5" t="s">
        <v>36</v>
      </c>
      <c r="AC5" s="5"/>
      <c r="AD5" s="21"/>
    </row>
    <row r="6" spans="1:30" ht="66" hidden="1">
      <c r="A6" s="5">
        <v>4</v>
      </c>
      <c r="B6" s="39" t="s">
        <v>78</v>
      </c>
      <c r="C6" s="6" t="s">
        <v>46</v>
      </c>
      <c r="D6" s="6" t="s">
        <v>79</v>
      </c>
      <c r="E6" s="6" t="s">
        <v>23</v>
      </c>
      <c r="F6" s="6" t="s">
        <v>24</v>
      </c>
      <c r="G6" s="6" t="s">
        <v>222</v>
      </c>
      <c r="H6" s="49" t="s">
        <v>309</v>
      </c>
      <c r="I6" s="18">
        <v>1500000</v>
      </c>
      <c r="J6" s="40">
        <f t="shared" si="1"/>
        <v>750000</v>
      </c>
      <c r="K6" s="18"/>
      <c r="L6" s="20">
        <f t="shared" si="2"/>
        <v>750000</v>
      </c>
      <c r="M6" s="20">
        <f t="shared" si="3"/>
        <v>1500000</v>
      </c>
      <c r="N6" s="21"/>
      <c r="O6" s="21"/>
      <c r="P6" s="21"/>
      <c r="Q6" s="20"/>
      <c r="R6" s="20"/>
      <c r="S6" s="20"/>
      <c r="T6" s="7" t="s">
        <v>321</v>
      </c>
      <c r="U6" s="7"/>
      <c r="V6" s="7"/>
      <c r="W6" s="21"/>
      <c r="X6" s="5"/>
      <c r="Y6" s="5" t="s">
        <v>36</v>
      </c>
      <c r="Z6" s="21"/>
      <c r="AA6" s="21"/>
      <c r="AB6" s="5" t="s">
        <v>36</v>
      </c>
      <c r="AC6" s="5"/>
      <c r="AD6" s="21"/>
    </row>
    <row r="7" spans="1:30" ht="33" hidden="1">
      <c r="A7" s="5">
        <v>5</v>
      </c>
      <c r="B7" s="39" t="s">
        <v>80</v>
      </c>
      <c r="C7" s="6" t="s">
        <v>48</v>
      </c>
      <c r="D7" s="6" t="s">
        <v>93</v>
      </c>
      <c r="E7" s="6" t="s">
        <v>23</v>
      </c>
      <c r="F7" s="6" t="s">
        <v>9</v>
      </c>
      <c r="G7" s="6" t="s">
        <v>29</v>
      </c>
      <c r="H7" s="19" t="s">
        <v>94</v>
      </c>
      <c r="I7" s="18">
        <v>5000000</v>
      </c>
      <c r="J7" s="40">
        <f t="shared" si="1"/>
        <v>2500000</v>
      </c>
      <c r="K7" s="18"/>
      <c r="L7" s="20">
        <f t="shared" si="2"/>
        <v>2500000</v>
      </c>
      <c r="M7" s="20">
        <f t="shared" si="3"/>
        <v>5000000</v>
      </c>
      <c r="N7" s="21"/>
      <c r="O7" s="21"/>
      <c r="P7" s="21"/>
      <c r="Q7" s="20"/>
      <c r="R7" s="20"/>
      <c r="S7" s="20"/>
      <c r="T7" s="7"/>
      <c r="U7" s="7"/>
      <c r="V7" s="7"/>
      <c r="W7" s="21"/>
      <c r="X7" s="21"/>
      <c r="Y7" s="5" t="s">
        <v>36</v>
      </c>
      <c r="Z7" s="21"/>
      <c r="AA7" s="21"/>
      <c r="AB7" s="5" t="s">
        <v>36</v>
      </c>
      <c r="AC7" s="5"/>
      <c r="AD7" s="21"/>
    </row>
    <row r="8" spans="1:30" ht="33">
      <c r="A8" s="5">
        <v>6</v>
      </c>
      <c r="B8" s="39" t="s">
        <v>81</v>
      </c>
      <c r="C8" s="6" t="s">
        <v>46</v>
      </c>
      <c r="D8" s="6" t="s">
        <v>54</v>
      </c>
      <c r="E8" s="6" t="s">
        <v>23</v>
      </c>
      <c r="F8" s="6" t="s">
        <v>24</v>
      </c>
      <c r="G8" s="6" t="s">
        <v>29</v>
      </c>
      <c r="H8" s="19" t="s">
        <v>95</v>
      </c>
      <c r="I8" s="18">
        <v>2000000</v>
      </c>
      <c r="J8" s="40">
        <f t="shared" si="1"/>
        <v>1000000</v>
      </c>
      <c r="K8" s="18"/>
      <c r="L8" s="20">
        <v>1000000</v>
      </c>
      <c r="M8" s="20">
        <f t="shared" si="3"/>
        <v>2000000</v>
      </c>
      <c r="N8" s="21"/>
      <c r="O8" s="21"/>
      <c r="P8" s="21"/>
      <c r="Q8" s="20"/>
      <c r="R8" s="20"/>
      <c r="S8" s="20"/>
      <c r="T8" s="7"/>
      <c r="U8" s="7"/>
      <c r="V8" s="7"/>
      <c r="W8" s="21"/>
      <c r="X8" s="21"/>
      <c r="Y8" s="21"/>
      <c r="Z8" s="21"/>
      <c r="AA8" s="21"/>
      <c r="AB8" s="5" t="s">
        <v>36</v>
      </c>
      <c r="AC8" s="5"/>
      <c r="AD8" s="21"/>
    </row>
    <row r="9" spans="1:30" ht="66" hidden="1">
      <c r="A9" s="5">
        <v>7</v>
      </c>
      <c r="B9" s="39" t="s">
        <v>82</v>
      </c>
      <c r="C9" s="6" t="s">
        <v>33</v>
      </c>
      <c r="D9" s="6" t="s">
        <v>40</v>
      </c>
      <c r="E9" s="6" t="s">
        <v>23</v>
      </c>
      <c r="F9" s="6" t="s">
        <v>24</v>
      </c>
      <c r="G9" s="6" t="s">
        <v>222</v>
      </c>
      <c r="H9" s="49" t="s">
        <v>329</v>
      </c>
      <c r="I9" s="18">
        <v>1500000</v>
      </c>
      <c r="J9" s="40">
        <f t="shared" si="1"/>
        <v>750000</v>
      </c>
      <c r="K9" s="18"/>
      <c r="L9" s="20">
        <f t="shared" si="2"/>
        <v>750000</v>
      </c>
      <c r="M9" s="20">
        <f t="shared" si="3"/>
        <v>1500000</v>
      </c>
      <c r="N9" s="21"/>
      <c r="O9" s="21"/>
      <c r="P9" s="21"/>
      <c r="Q9" s="20"/>
      <c r="R9" s="20"/>
      <c r="S9" s="20"/>
      <c r="T9" s="56" t="s">
        <v>322</v>
      </c>
      <c r="U9" s="7"/>
      <c r="V9" s="7"/>
      <c r="W9" s="21"/>
      <c r="X9" s="5"/>
      <c r="Y9" s="61" t="s">
        <v>340</v>
      </c>
      <c r="Z9" s="21"/>
      <c r="AA9" s="21"/>
      <c r="AB9" s="5" t="s">
        <v>36</v>
      </c>
      <c r="AC9" s="5"/>
      <c r="AD9" s="21"/>
    </row>
    <row r="10" spans="1:30" ht="33" hidden="1">
      <c r="A10" s="5">
        <v>8</v>
      </c>
      <c r="B10" s="39" t="s">
        <v>83</v>
      </c>
      <c r="C10" s="6" t="s">
        <v>96</v>
      </c>
      <c r="D10" s="6" t="s">
        <v>97</v>
      </c>
      <c r="E10" s="6" t="s">
        <v>23</v>
      </c>
      <c r="F10" s="6" t="s">
        <v>24</v>
      </c>
      <c r="G10" s="6" t="s">
        <v>29</v>
      </c>
      <c r="H10" s="19" t="s">
        <v>98</v>
      </c>
      <c r="I10" s="18">
        <v>2000000</v>
      </c>
      <c r="J10" s="40">
        <f t="shared" si="1"/>
        <v>1000000</v>
      </c>
      <c r="K10" s="18"/>
      <c r="L10" s="20">
        <f t="shared" si="2"/>
        <v>1000000</v>
      </c>
      <c r="M10" s="20">
        <f t="shared" si="3"/>
        <v>2000000</v>
      </c>
      <c r="N10" s="21"/>
      <c r="O10" s="21"/>
      <c r="P10" s="21"/>
      <c r="Q10" s="20"/>
      <c r="R10" s="20"/>
      <c r="S10" s="20"/>
      <c r="T10" s="7" t="s">
        <v>338</v>
      </c>
      <c r="U10" s="7"/>
      <c r="V10" s="7"/>
      <c r="W10" s="21"/>
      <c r="X10" s="5"/>
      <c r="Y10" s="61" t="s">
        <v>340</v>
      </c>
      <c r="Z10" s="21"/>
      <c r="AA10" s="21"/>
      <c r="AB10" s="5" t="s">
        <v>36</v>
      </c>
      <c r="AC10" s="5"/>
      <c r="AD10" s="21"/>
    </row>
    <row r="11" spans="1:30" ht="66">
      <c r="A11" s="5">
        <v>9</v>
      </c>
      <c r="B11" s="39" t="s">
        <v>84</v>
      </c>
      <c r="C11" s="6" t="s">
        <v>46</v>
      </c>
      <c r="D11" s="6" t="s">
        <v>99</v>
      </c>
      <c r="E11" s="6" t="s">
        <v>23</v>
      </c>
      <c r="F11" s="6" t="s">
        <v>24</v>
      </c>
      <c r="G11" s="6" t="s">
        <v>222</v>
      </c>
      <c r="H11" s="51" t="s">
        <v>290</v>
      </c>
      <c r="I11" s="18">
        <v>1500000</v>
      </c>
      <c r="J11" s="40">
        <f t="shared" si="1"/>
        <v>750000</v>
      </c>
      <c r="K11" s="18"/>
      <c r="L11" s="20">
        <f t="shared" si="2"/>
        <v>750000</v>
      </c>
      <c r="M11" s="20">
        <f t="shared" si="3"/>
        <v>1500000</v>
      </c>
      <c r="N11" s="21"/>
      <c r="O11" s="21"/>
      <c r="P11" s="21"/>
      <c r="Q11" s="20"/>
      <c r="R11" s="20"/>
      <c r="S11" s="20"/>
      <c r="T11" s="7" t="s">
        <v>321</v>
      </c>
      <c r="U11" s="7"/>
      <c r="V11" s="7"/>
      <c r="W11" s="21"/>
      <c r="X11" s="5"/>
      <c r="Y11" s="21"/>
      <c r="Z11" s="21"/>
      <c r="AA11" s="21"/>
      <c r="AB11" s="5" t="s">
        <v>36</v>
      </c>
      <c r="AC11" s="5"/>
      <c r="AD11" s="21"/>
    </row>
    <row r="12" spans="1:30" ht="49.5">
      <c r="A12" s="5">
        <v>10</v>
      </c>
      <c r="B12" s="39" t="s">
        <v>85</v>
      </c>
      <c r="C12" s="6" t="s">
        <v>30</v>
      </c>
      <c r="D12" s="6" t="s">
        <v>100</v>
      </c>
      <c r="E12" s="6" t="s">
        <v>23</v>
      </c>
      <c r="F12" s="6" t="s">
        <v>9</v>
      </c>
      <c r="G12" s="6" t="s">
        <v>38</v>
      </c>
      <c r="H12" s="36" t="s">
        <v>101</v>
      </c>
      <c r="I12" s="18">
        <v>2500000</v>
      </c>
      <c r="J12" s="40">
        <f t="shared" si="1"/>
        <v>1250000</v>
      </c>
      <c r="K12" s="18"/>
      <c r="L12" s="20">
        <f t="shared" si="2"/>
        <v>1250000</v>
      </c>
      <c r="M12" s="20">
        <f t="shared" si="3"/>
        <v>2500000</v>
      </c>
      <c r="N12" s="21"/>
      <c r="O12" s="21"/>
      <c r="P12" s="21"/>
      <c r="Q12" s="20"/>
      <c r="R12" s="20"/>
      <c r="S12" s="20"/>
      <c r="T12" s="7"/>
      <c r="U12" s="7"/>
      <c r="V12" s="7"/>
      <c r="W12" s="21"/>
      <c r="X12" s="21"/>
      <c r="Y12" s="21"/>
      <c r="Z12" s="21"/>
      <c r="AA12" s="5"/>
      <c r="AB12" s="5" t="s">
        <v>36</v>
      </c>
      <c r="AC12" s="5"/>
      <c r="AD12" s="21"/>
    </row>
    <row r="13" spans="1:30" ht="66" hidden="1">
      <c r="A13" s="5">
        <v>11</v>
      </c>
      <c r="B13" s="39" t="s">
        <v>86</v>
      </c>
      <c r="C13" s="6" t="s">
        <v>43</v>
      </c>
      <c r="D13" s="6" t="s">
        <v>102</v>
      </c>
      <c r="E13" s="6" t="s">
        <v>23</v>
      </c>
      <c r="F13" s="6" t="s">
        <v>24</v>
      </c>
      <c r="G13" s="6" t="s">
        <v>222</v>
      </c>
      <c r="H13" s="49" t="s">
        <v>334</v>
      </c>
      <c r="I13" s="18">
        <v>1500000</v>
      </c>
      <c r="J13" s="40">
        <f t="shared" si="1"/>
        <v>750000</v>
      </c>
      <c r="K13" s="18"/>
      <c r="L13" s="20">
        <f t="shared" si="2"/>
        <v>750000</v>
      </c>
      <c r="M13" s="20">
        <f t="shared" si="3"/>
        <v>1500000</v>
      </c>
      <c r="N13" s="21"/>
      <c r="O13" s="21"/>
      <c r="P13" s="21"/>
      <c r="Q13" s="20"/>
      <c r="R13" s="20"/>
      <c r="S13" s="20"/>
      <c r="T13" s="7"/>
      <c r="U13" s="7"/>
      <c r="V13" s="7"/>
      <c r="W13" s="21"/>
      <c r="X13" s="21"/>
      <c r="Y13" s="5" t="s">
        <v>36</v>
      </c>
      <c r="Z13" s="21"/>
      <c r="AA13" s="21"/>
      <c r="AB13" s="5" t="s">
        <v>36</v>
      </c>
      <c r="AC13" s="5"/>
      <c r="AD13" s="21"/>
    </row>
    <row r="14" spans="1:30" ht="33" hidden="1">
      <c r="A14" s="5">
        <v>12</v>
      </c>
      <c r="B14" s="39" t="s">
        <v>87</v>
      </c>
      <c r="C14" s="6" t="s">
        <v>103</v>
      </c>
      <c r="D14" s="6" t="s">
        <v>104</v>
      </c>
      <c r="E14" s="6" t="s">
        <v>23</v>
      </c>
      <c r="F14" s="6" t="s">
        <v>24</v>
      </c>
      <c r="G14" s="6" t="s">
        <v>29</v>
      </c>
      <c r="H14" s="19" t="s">
        <v>105</v>
      </c>
      <c r="I14" s="18">
        <v>2000000</v>
      </c>
      <c r="J14" s="40">
        <f t="shared" si="1"/>
        <v>1000000</v>
      </c>
      <c r="K14" s="18"/>
      <c r="L14" s="20">
        <f t="shared" si="2"/>
        <v>1000000</v>
      </c>
      <c r="M14" s="20">
        <f t="shared" si="3"/>
        <v>2000000</v>
      </c>
      <c r="N14" s="21"/>
      <c r="O14" s="21"/>
      <c r="P14" s="21"/>
      <c r="Q14" s="20"/>
      <c r="R14" s="20"/>
      <c r="S14" s="20"/>
      <c r="T14" s="7" t="s">
        <v>319</v>
      </c>
      <c r="U14" s="7"/>
      <c r="V14" s="7"/>
      <c r="W14" s="21"/>
      <c r="X14" s="5"/>
      <c r="Y14" s="61" t="s">
        <v>340</v>
      </c>
      <c r="Z14" s="21"/>
      <c r="AA14" s="21"/>
      <c r="AB14" s="5" t="s">
        <v>36</v>
      </c>
      <c r="AC14" s="5"/>
      <c r="AD14" s="21"/>
    </row>
    <row r="15" spans="1:30" ht="49.5">
      <c r="A15" s="5">
        <v>13</v>
      </c>
      <c r="B15" s="39" t="s">
        <v>88</v>
      </c>
      <c r="C15" s="6" t="s">
        <v>106</v>
      </c>
      <c r="D15" s="6" t="s">
        <v>107</v>
      </c>
      <c r="E15" s="6" t="s">
        <v>23</v>
      </c>
      <c r="F15" s="6" t="s">
        <v>24</v>
      </c>
      <c r="G15" s="4" t="s">
        <v>29</v>
      </c>
      <c r="H15" s="49" t="s">
        <v>291</v>
      </c>
      <c r="I15" s="18">
        <v>2000000</v>
      </c>
      <c r="J15" s="40">
        <f t="shared" si="1"/>
        <v>1000000</v>
      </c>
      <c r="K15" s="18"/>
      <c r="L15" s="20">
        <f t="shared" si="2"/>
        <v>1000000</v>
      </c>
      <c r="M15" s="20">
        <f t="shared" si="3"/>
        <v>2000000</v>
      </c>
      <c r="N15" s="21"/>
      <c r="O15" s="21"/>
      <c r="P15" s="21"/>
      <c r="Q15" s="20"/>
      <c r="R15" s="20"/>
      <c r="S15" s="20"/>
      <c r="T15" s="56" t="s">
        <v>321</v>
      </c>
      <c r="U15" s="7"/>
      <c r="V15" s="7"/>
      <c r="W15" s="21"/>
      <c r="X15" s="5"/>
      <c r="Y15" s="21"/>
      <c r="Z15" s="21"/>
      <c r="AA15" s="21"/>
      <c r="AB15" s="5" t="s">
        <v>36</v>
      </c>
      <c r="AC15" s="5"/>
      <c r="AD15" s="21"/>
    </row>
    <row r="16" spans="1:30" ht="33">
      <c r="A16" s="5">
        <v>14</v>
      </c>
      <c r="B16" s="39" t="s">
        <v>89</v>
      </c>
      <c r="C16" s="6" t="s">
        <v>30</v>
      </c>
      <c r="D16" s="6" t="s">
        <v>108</v>
      </c>
      <c r="E16" s="6" t="s">
        <v>23</v>
      </c>
      <c r="F16" s="6" t="s">
        <v>24</v>
      </c>
      <c r="G16" s="6" t="s">
        <v>38</v>
      </c>
      <c r="H16" s="19" t="s">
        <v>109</v>
      </c>
      <c r="I16" s="18">
        <v>1300000</v>
      </c>
      <c r="J16" s="40">
        <f t="shared" si="1"/>
        <v>650000</v>
      </c>
      <c r="K16" s="18"/>
      <c r="L16" s="20">
        <f t="shared" si="2"/>
        <v>650000</v>
      </c>
      <c r="M16" s="20">
        <f t="shared" si="3"/>
        <v>1300000</v>
      </c>
      <c r="N16" s="21"/>
      <c r="O16" s="21"/>
      <c r="P16" s="21"/>
      <c r="Q16" s="20"/>
      <c r="R16" s="20"/>
      <c r="S16" s="20"/>
      <c r="T16" s="7"/>
      <c r="U16" s="7"/>
      <c r="V16" s="7"/>
      <c r="W16" s="21"/>
      <c r="X16" s="21"/>
      <c r="Y16" s="21"/>
      <c r="Z16" s="21"/>
      <c r="AA16" s="21"/>
      <c r="AB16" s="5" t="s">
        <v>36</v>
      </c>
      <c r="AC16" s="5"/>
      <c r="AD16" s="21"/>
    </row>
    <row r="17" spans="1:30" ht="33">
      <c r="A17" s="5">
        <v>15</v>
      </c>
      <c r="B17" s="39" t="s">
        <v>90</v>
      </c>
      <c r="C17" s="6" t="s">
        <v>31</v>
      </c>
      <c r="D17" s="6" t="s">
        <v>110</v>
      </c>
      <c r="E17" s="6" t="s">
        <v>23</v>
      </c>
      <c r="F17" s="6" t="s">
        <v>24</v>
      </c>
      <c r="G17" s="6" t="s">
        <v>29</v>
      </c>
      <c r="H17" s="19" t="s">
        <v>128</v>
      </c>
      <c r="I17" s="18">
        <v>2000000</v>
      </c>
      <c r="J17" s="40">
        <f t="shared" si="1"/>
        <v>1000000</v>
      </c>
      <c r="K17" s="18"/>
      <c r="L17" s="20">
        <f t="shared" si="2"/>
        <v>1000000</v>
      </c>
      <c r="M17" s="20">
        <f t="shared" si="3"/>
        <v>2000000</v>
      </c>
      <c r="N17" s="21"/>
      <c r="O17" s="21"/>
      <c r="P17" s="21"/>
      <c r="Q17" s="20"/>
      <c r="R17" s="20"/>
      <c r="S17" s="20"/>
      <c r="T17" s="7"/>
      <c r="U17" s="7"/>
      <c r="V17" s="7"/>
      <c r="W17" s="21"/>
      <c r="X17" s="21"/>
      <c r="Y17" s="21"/>
      <c r="Z17" s="21"/>
      <c r="AA17" s="21"/>
      <c r="AB17" s="5" t="s">
        <v>36</v>
      </c>
      <c r="AC17" s="5"/>
      <c r="AD17" s="21"/>
    </row>
    <row r="18" spans="1:30" ht="33">
      <c r="A18" s="5">
        <v>16</v>
      </c>
      <c r="B18" s="39" t="s">
        <v>91</v>
      </c>
      <c r="C18" s="6" t="s">
        <v>31</v>
      </c>
      <c r="D18" s="6" t="s">
        <v>127</v>
      </c>
      <c r="E18" s="6" t="s">
        <v>23</v>
      </c>
      <c r="F18" s="6" t="s">
        <v>24</v>
      </c>
      <c r="G18" s="6" t="s">
        <v>222</v>
      </c>
      <c r="H18" s="19" t="s">
        <v>129</v>
      </c>
      <c r="I18" s="18">
        <v>1500000</v>
      </c>
      <c r="J18" s="40">
        <f t="shared" si="1"/>
        <v>750000</v>
      </c>
      <c r="K18" s="18"/>
      <c r="L18" s="20">
        <f t="shared" si="2"/>
        <v>750000</v>
      </c>
      <c r="M18" s="20">
        <f t="shared" si="3"/>
        <v>1500000</v>
      </c>
      <c r="N18" s="21"/>
      <c r="O18" s="21"/>
      <c r="P18" s="21"/>
      <c r="Q18" s="20"/>
      <c r="R18" s="20"/>
      <c r="S18" s="20"/>
      <c r="T18" s="7"/>
      <c r="U18" s="7"/>
      <c r="V18" s="7"/>
      <c r="W18" s="21"/>
      <c r="X18" s="21"/>
      <c r="Y18" s="21"/>
      <c r="Z18" s="21"/>
      <c r="AA18" s="21"/>
      <c r="AB18" s="5" t="s">
        <v>36</v>
      </c>
      <c r="AC18" s="5"/>
      <c r="AD18" s="21"/>
    </row>
    <row r="19" spans="1:30" ht="82.5" hidden="1">
      <c r="A19" s="5">
        <v>17</v>
      </c>
      <c r="B19" s="39" t="s">
        <v>92</v>
      </c>
      <c r="C19" s="6" t="s">
        <v>30</v>
      </c>
      <c r="D19" s="6" t="s">
        <v>130</v>
      </c>
      <c r="E19" s="6" t="s">
        <v>23</v>
      </c>
      <c r="F19" s="6" t="s">
        <v>9</v>
      </c>
      <c r="G19" s="6" t="s">
        <v>29</v>
      </c>
      <c r="H19" s="49" t="s">
        <v>310</v>
      </c>
      <c r="I19" s="38">
        <v>5000000</v>
      </c>
      <c r="J19" s="40">
        <f t="shared" si="1"/>
        <v>2500000</v>
      </c>
      <c r="K19" s="18"/>
      <c r="L19" s="20">
        <f t="shared" si="2"/>
        <v>2500000</v>
      </c>
      <c r="M19" s="20">
        <f t="shared" si="3"/>
        <v>5000000</v>
      </c>
      <c r="N19" s="21"/>
      <c r="O19" s="21"/>
      <c r="P19" s="21"/>
      <c r="Q19" s="20"/>
      <c r="R19" s="20"/>
      <c r="S19" s="20"/>
      <c r="T19" s="7" t="s">
        <v>311</v>
      </c>
      <c r="U19" s="7"/>
      <c r="V19" s="7"/>
      <c r="W19" s="21"/>
      <c r="X19" s="21"/>
      <c r="Y19" s="61" t="s">
        <v>340</v>
      </c>
      <c r="Z19" s="30"/>
      <c r="AA19" s="21"/>
      <c r="AB19" s="5" t="s">
        <v>36</v>
      </c>
      <c r="AC19" s="5"/>
      <c r="AD19" s="21"/>
    </row>
    <row r="20" spans="1:30" ht="49.5">
      <c r="A20" s="5">
        <v>18</v>
      </c>
      <c r="B20" s="39" t="s">
        <v>111</v>
      </c>
      <c r="C20" s="6" t="s">
        <v>52</v>
      </c>
      <c r="D20" s="6" t="s">
        <v>131</v>
      </c>
      <c r="E20" s="6" t="s">
        <v>23</v>
      </c>
      <c r="F20" s="3" t="s">
        <v>335</v>
      </c>
      <c r="G20" s="6" t="s">
        <v>29</v>
      </c>
      <c r="H20" s="19" t="s">
        <v>132</v>
      </c>
      <c r="I20" s="18">
        <v>2000000</v>
      </c>
      <c r="J20" s="40">
        <f t="shared" si="1"/>
        <v>1000000</v>
      </c>
      <c r="K20" s="18"/>
      <c r="L20" s="20">
        <f t="shared" si="2"/>
        <v>1000000</v>
      </c>
      <c r="M20" s="20">
        <f t="shared" si="3"/>
        <v>2000000</v>
      </c>
      <c r="N20" s="21"/>
      <c r="O20" s="21"/>
      <c r="P20" s="21"/>
      <c r="Q20" s="55">
        <v>-3000000</v>
      </c>
      <c r="R20" s="20"/>
      <c r="S20" s="20"/>
      <c r="T20" s="7" t="s">
        <v>305</v>
      </c>
      <c r="U20" s="7"/>
      <c r="V20" s="7"/>
      <c r="W20" s="21"/>
      <c r="X20" s="21"/>
      <c r="Y20" s="21"/>
      <c r="Z20" s="21"/>
      <c r="AA20" s="21"/>
      <c r="AB20" s="5" t="s">
        <v>36</v>
      </c>
      <c r="AC20" s="5"/>
      <c r="AD20" s="21"/>
    </row>
    <row r="21" spans="1:30" ht="33" hidden="1">
      <c r="A21" s="5">
        <v>19</v>
      </c>
      <c r="B21" s="39" t="s">
        <v>112</v>
      </c>
      <c r="C21" s="6" t="s">
        <v>30</v>
      </c>
      <c r="D21" s="6" t="s">
        <v>133</v>
      </c>
      <c r="E21" s="6" t="s">
        <v>23</v>
      </c>
      <c r="F21" s="6" t="s">
        <v>9</v>
      </c>
      <c r="G21" s="6" t="s">
        <v>222</v>
      </c>
      <c r="H21" s="19" t="s">
        <v>134</v>
      </c>
      <c r="I21" s="18">
        <v>3000000</v>
      </c>
      <c r="J21" s="40">
        <f t="shared" si="1"/>
        <v>1500000</v>
      </c>
      <c r="K21" s="18"/>
      <c r="L21" s="20">
        <f t="shared" si="2"/>
        <v>1500000</v>
      </c>
      <c r="M21" s="20">
        <f t="shared" si="3"/>
        <v>3000000</v>
      </c>
      <c r="N21" s="21"/>
      <c r="O21" s="21"/>
      <c r="P21" s="21"/>
      <c r="Q21" s="20"/>
      <c r="R21" s="20"/>
      <c r="S21" s="20"/>
      <c r="T21" s="7" t="s">
        <v>322</v>
      </c>
      <c r="U21" s="7"/>
      <c r="V21" s="7"/>
      <c r="W21" s="21"/>
      <c r="X21" s="21"/>
      <c r="Y21" s="61" t="s">
        <v>340</v>
      </c>
      <c r="Z21" s="21"/>
      <c r="AA21" s="21"/>
      <c r="AB21" s="5" t="s">
        <v>36</v>
      </c>
      <c r="AC21" s="5"/>
      <c r="AD21" s="21"/>
    </row>
    <row r="22" spans="1:30" ht="33" hidden="1">
      <c r="A22" s="5">
        <v>20</v>
      </c>
      <c r="B22" s="39" t="s">
        <v>113</v>
      </c>
      <c r="C22" s="6" t="s">
        <v>96</v>
      </c>
      <c r="D22" s="6" t="s">
        <v>135</v>
      </c>
      <c r="E22" s="6" t="s">
        <v>23</v>
      </c>
      <c r="F22" s="6" t="s">
        <v>24</v>
      </c>
      <c r="G22" s="3" t="s">
        <v>336</v>
      </c>
      <c r="H22" s="19" t="s">
        <v>136</v>
      </c>
      <c r="I22" s="18">
        <v>2000000</v>
      </c>
      <c r="J22" s="40">
        <f t="shared" si="1"/>
        <v>1000000</v>
      </c>
      <c r="K22" s="18"/>
      <c r="L22" s="20">
        <f t="shared" si="2"/>
        <v>1000000</v>
      </c>
      <c r="M22" s="20">
        <f t="shared" si="3"/>
        <v>2000000</v>
      </c>
      <c r="N22" s="21"/>
      <c r="O22" s="21"/>
      <c r="P22" s="21"/>
      <c r="Q22" s="48">
        <v>500000</v>
      </c>
      <c r="R22" s="20"/>
      <c r="S22" s="20"/>
      <c r="T22" s="7" t="s">
        <v>306</v>
      </c>
      <c r="U22" s="7"/>
      <c r="V22" s="7"/>
      <c r="W22" s="21"/>
      <c r="X22" s="21"/>
      <c r="Y22" s="5" t="s">
        <v>36</v>
      </c>
      <c r="Z22" s="21"/>
      <c r="AA22" s="21"/>
      <c r="AB22" s="5" t="s">
        <v>36</v>
      </c>
      <c r="AC22" s="5"/>
      <c r="AD22" s="21"/>
    </row>
    <row r="23" spans="1:30">
      <c r="A23" s="5">
        <v>21</v>
      </c>
      <c r="B23" s="39" t="s">
        <v>114</v>
      </c>
      <c r="C23" s="6" t="s">
        <v>65</v>
      </c>
      <c r="D23" s="6" t="s">
        <v>137</v>
      </c>
      <c r="E23" s="6" t="s">
        <v>23</v>
      </c>
      <c r="F23" s="6" t="s">
        <v>24</v>
      </c>
      <c r="G23" s="6" t="s">
        <v>29</v>
      </c>
      <c r="H23" s="19" t="s">
        <v>138</v>
      </c>
      <c r="I23" s="18">
        <v>2000000</v>
      </c>
      <c r="J23" s="40">
        <f t="shared" si="1"/>
        <v>1000000</v>
      </c>
      <c r="K23" s="18"/>
      <c r="L23" s="20">
        <f t="shared" si="2"/>
        <v>1000000</v>
      </c>
      <c r="M23" s="20">
        <f t="shared" si="3"/>
        <v>2000000</v>
      </c>
      <c r="N23" s="21"/>
      <c r="O23" s="21"/>
      <c r="P23" s="21"/>
      <c r="Q23" s="20"/>
      <c r="R23" s="20"/>
      <c r="S23" s="20"/>
      <c r="T23" s="7"/>
      <c r="U23" s="7"/>
      <c r="V23" s="7"/>
      <c r="W23" s="21"/>
      <c r="X23" s="21"/>
      <c r="Y23" s="21"/>
      <c r="Z23" s="21"/>
      <c r="AA23" s="21"/>
      <c r="AB23" s="5" t="s">
        <v>36</v>
      </c>
      <c r="AC23" s="5"/>
      <c r="AD23" s="34"/>
    </row>
    <row r="24" spans="1:30" ht="49.5" hidden="1">
      <c r="A24" s="5">
        <v>22</v>
      </c>
      <c r="B24" s="39" t="s">
        <v>115</v>
      </c>
      <c r="C24" s="6" t="s">
        <v>139</v>
      </c>
      <c r="D24" s="6" t="s">
        <v>140</v>
      </c>
      <c r="E24" s="6" t="s">
        <v>23</v>
      </c>
      <c r="F24" s="6" t="s">
        <v>24</v>
      </c>
      <c r="G24" s="6" t="s">
        <v>38</v>
      </c>
      <c r="H24" s="19" t="s">
        <v>141</v>
      </c>
      <c r="I24" s="18">
        <v>1300000</v>
      </c>
      <c r="J24" s="40">
        <f t="shared" si="1"/>
        <v>650000</v>
      </c>
      <c r="K24" s="18"/>
      <c r="L24" s="20">
        <f t="shared" si="2"/>
        <v>650000</v>
      </c>
      <c r="M24" s="20">
        <f t="shared" si="3"/>
        <v>1300000</v>
      </c>
      <c r="N24" s="21"/>
      <c r="O24" s="21"/>
      <c r="P24" s="21"/>
      <c r="Q24" s="20"/>
      <c r="R24" s="20"/>
      <c r="S24" s="20"/>
      <c r="T24" s="7"/>
      <c r="U24" s="7"/>
      <c r="V24" s="7"/>
      <c r="W24" s="21"/>
      <c r="X24" s="21"/>
      <c r="Y24" s="5" t="s">
        <v>36</v>
      </c>
      <c r="Z24" s="21"/>
      <c r="AA24" s="21"/>
      <c r="AB24" s="5" t="s">
        <v>36</v>
      </c>
      <c r="AC24" s="5"/>
      <c r="AD24" s="34"/>
    </row>
    <row r="25" spans="1:30" ht="66">
      <c r="A25" s="5">
        <v>23</v>
      </c>
      <c r="B25" s="39" t="s">
        <v>116</v>
      </c>
      <c r="C25" s="6" t="s">
        <v>142</v>
      </c>
      <c r="D25" s="6" t="s">
        <v>143</v>
      </c>
      <c r="E25" s="6" t="s">
        <v>23</v>
      </c>
      <c r="F25" s="6" t="s">
        <v>24</v>
      </c>
      <c r="G25" s="6" t="s">
        <v>29</v>
      </c>
      <c r="H25" s="49" t="s">
        <v>292</v>
      </c>
      <c r="I25" s="18">
        <v>2000000</v>
      </c>
      <c r="J25" s="40">
        <f t="shared" si="1"/>
        <v>1000000</v>
      </c>
      <c r="K25" s="18"/>
      <c r="L25" s="20">
        <f t="shared" si="2"/>
        <v>1000000</v>
      </c>
      <c r="M25" s="20">
        <f t="shared" si="3"/>
        <v>2000000</v>
      </c>
      <c r="N25" s="21"/>
      <c r="O25" s="21"/>
      <c r="P25" s="21"/>
      <c r="Q25" s="20"/>
      <c r="R25" s="20"/>
      <c r="S25" s="20"/>
      <c r="T25" s="7"/>
      <c r="U25" s="7"/>
      <c r="V25" s="7"/>
      <c r="W25" s="21"/>
      <c r="X25" s="21"/>
      <c r="Y25" s="21"/>
      <c r="Z25" s="21"/>
      <c r="AA25" s="21"/>
      <c r="AB25" s="5" t="s">
        <v>36</v>
      </c>
      <c r="AC25" s="5"/>
      <c r="AD25" s="34"/>
    </row>
    <row r="26" spans="1:30" ht="49.5" hidden="1">
      <c r="A26" s="5">
        <v>24</v>
      </c>
      <c r="B26" s="39" t="s">
        <v>117</v>
      </c>
      <c r="C26" s="6" t="s">
        <v>103</v>
      </c>
      <c r="D26" s="6" t="s">
        <v>144</v>
      </c>
      <c r="E26" s="6" t="s">
        <v>23</v>
      </c>
      <c r="F26" s="6" t="s">
        <v>24</v>
      </c>
      <c r="G26" s="6" t="s">
        <v>29</v>
      </c>
      <c r="H26" s="19" t="s">
        <v>145</v>
      </c>
      <c r="I26" s="18">
        <v>2000000</v>
      </c>
      <c r="J26" s="40">
        <f t="shared" si="1"/>
        <v>1000000</v>
      </c>
      <c r="K26" s="18"/>
      <c r="L26" s="20">
        <f t="shared" si="2"/>
        <v>1000000</v>
      </c>
      <c r="M26" s="20">
        <f t="shared" si="3"/>
        <v>2000000</v>
      </c>
      <c r="N26" s="21"/>
      <c r="O26" s="21"/>
      <c r="P26" s="21"/>
      <c r="Q26" s="20"/>
      <c r="R26" s="20"/>
      <c r="S26" s="20"/>
      <c r="T26" s="7"/>
      <c r="U26" s="7"/>
      <c r="V26" s="7"/>
      <c r="W26" s="21"/>
      <c r="X26" s="21"/>
      <c r="Y26" s="5" t="s">
        <v>36</v>
      </c>
      <c r="Z26" s="21"/>
      <c r="AA26" s="21"/>
      <c r="AB26" s="5" t="s">
        <v>36</v>
      </c>
      <c r="AC26" s="5"/>
      <c r="AD26" s="21"/>
    </row>
    <row r="27" spans="1:30" ht="66" hidden="1">
      <c r="A27" s="5">
        <v>25</v>
      </c>
      <c r="B27" s="39" t="s">
        <v>118</v>
      </c>
      <c r="C27" s="6" t="s">
        <v>146</v>
      </c>
      <c r="D27" s="6" t="s">
        <v>147</v>
      </c>
      <c r="E27" s="6" t="s">
        <v>23</v>
      </c>
      <c r="F27" s="6" t="s">
        <v>24</v>
      </c>
      <c r="G27" s="6" t="s">
        <v>222</v>
      </c>
      <c r="H27" s="49" t="s">
        <v>293</v>
      </c>
      <c r="I27" s="18">
        <v>1500000</v>
      </c>
      <c r="J27" s="40">
        <f t="shared" si="1"/>
        <v>750000</v>
      </c>
      <c r="K27" s="18"/>
      <c r="L27" s="20">
        <f t="shared" si="2"/>
        <v>750000</v>
      </c>
      <c r="M27" s="20">
        <f t="shared" si="3"/>
        <v>1500000</v>
      </c>
      <c r="N27" s="21"/>
      <c r="O27" s="21"/>
      <c r="P27" s="21"/>
      <c r="Q27" s="20"/>
      <c r="R27" s="20"/>
      <c r="S27" s="20"/>
      <c r="T27" s="7"/>
      <c r="U27" s="7"/>
      <c r="V27" s="7"/>
      <c r="W27" s="21"/>
      <c r="X27" s="21"/>
      <c r="Y27" s="5" t="s">
        <v>36</v>
      </c>
      <c r="Z27" s="21"/>
      <c r="AA27" s="21"/>
      <c r="AB27" s="5" t="s">
        <v>36</v>
      </c>
      <c r="AC27" s="5"/>
      <c r="AD27" s="21"/>
    </row>
    <row r="28" spans="1:30" ht="49.5">
      <c r="A28" s="5">
        <v>26</v>
      </c>
      <c r="B28" s="39" t="s">
        <v>119</v>
      </c>
      <c r="C28" s="6" t="s">
        <v>146</v>
      </c>
      <c r="D28" s="6" t="s">
        <v>148</v>
      </c>
      <c r="E28" s="6" t="s">
        <v>23</v>
      </c>
      <c r="F28" s="6" t="s">
        <v>24</v>
      </c>
      <c r="G28" s="3" t="s">
        <v>324</v>
      </c>
      <c r="H28" s="49" t="s">
        <v>294</v>
      </c>
      <c r="I28" s="18">
        <v>2000000</v>
      </c>
      <c r="J28" s="40">
        <f t="shared" si="1"/>
        <v>1000000</v>
      </c>
      <c r="K28" s="18"/>
      <c r="L28" s="20">
        <f t="shared" si="2"/>
        <v>1000000</v>
      </c>
      <c r="M28" s="20">
        <f t="shared" si="3"/>
        <v>2000000</v>
      </c>
      <c r="N28" s="21"/>
      <c r="O28" s="21"/>
      <c r="P28" s="21"/>
      <c r="Q28" s="20"/>
      <c r="R28" s="20"/>
      <c r="S28" s="20"/>
      <c r="T28" s="57" t="s">
        <v>325</v>
      </c>
      <c r="U28" s="7"/>
      <c r="V28" s="7"/>
      <c r="W28" s="21"/>
      <c r="X28" s="21"/>
      <c r="Y28" s="21"/>
      <c r="Z28" s="21"/>
      <c r="AA28" s="21"/>
      <c r="AB28" s="5" t="s">
        <v>36</v>
      </c>
      <c r="AC28" s="5"/>
      <c r="AD28" s="21"/>
    </row>
    <row r="29" spans="1:30" ht="33">
      <c r="A29" s="5">
        <v>27</v>
      </c>
      <c r="B29" s="39" t="s">
        <v>120</v>
      </c>
      <c r="C29" s="6" t="s">
        <v>221</v>
      </c>
      <c r="D29" s="6" t="s">
        <v>55</v>
      </c>
      <c r="E29" s="6" t="s">
        <v>23</v>
      </c>
      <c r="F29" s="6" t="s">
        <v>24</v>
      </c>
      <c r="G29" s="6" t="s">
        <v>222</v>
      </c>
      <c r="H29" s="19" t="s">
        <v>149</v>
      </c>
      <c r="I29" s="18">
        <v>1500000</v>
      </c>
      <c r="J29" s="40">
        <f t="shared" si="1"/>
        <v>750000</v>
      </c>
      <c r="K29" s="18"/>
      <c r="L29" s="20">
        <f t="shared" si="2"/>
        <v>750000</v>
      </c>
      <c r="M29" s="20">
        <f t="shared" si="3"/>
        <v>1500000</v>
      </c>
      <c r="N29" s="21"/>
      <c r="O29" s="21"/>
      <c r="P29" s="21"/>
      <c r="Q29" s="20"/>
      <c r="R29" s="20"/>
      <c r="S29" s="20"/>
      <c r="T29" s="7"/>
      <c r="U29" s="7"/>
      <c r="V29" s="7"/>
      <c r="W29" s="21"/>
      <c r="X29" s="21"/>
      <c r="Y29" s="21"/>
      <c r="Z29" s="21"/>
      <c r="AA29" s="21"/>
      <c r="AB29" s="5" t="s">
        <v>36</v>
      </c>
      <c r="AC29" s="5"/>
      <c r="AD29" s="21"/>
    </row>
    <row r="30" spans="1:30">
      <c r="A30" s="5">
        <v>28</v>
      </c>
      <c r="B30" s="39" t="s">
        <v>121</v>
      </c>
      <c r="C30" s="6" t="s">
        <v>96</v>
      </c>
      <c r="D30" s="6" t="s">
        <v>150</v>
      </c>
      <c r="E30" s="6" t="s">
        <v>23</v>
      </c>
      <c r="F30" s="6" t="s">
        <v>24</v>
      </c>
      <c r="G30" s="6" t="s">
        <v>29</v>
      </c>
      <c r="H30" s="19" t="s">
        <v>151</v>
      </c>
      <c r="I30" s="18">
        <v>2000000</v>
      </c>
      <c r="J30" s="40">
        <f t="shared" si="1"/>
        <v>1000000</v>
      </c>
      <c r="K30" s="18"/>
      <c r="L30" s="20">
        <f t="shared" si="2"/>
        <v>1000000</v>
      </c>
      <c r="M30" s="20">
        <f t="shared" si="3"/>
        <v>2000000</v>
      </c>
      <c r="N30" s="21"/>
      <c r="O30" s="21"/>
      <c r="P30" s="21"/>
      <c r="Q30" s="20"/>
      <c r="R30" s="20"/>
      <c r="S30" s="20"/>
      <c r="T30" s="7"/>
      <c r="U30" s="7"/>
      <c r="V30" s="7"/>
      <c r="W30" s="21"/>
      <c r="X30" s="21"/>
      <c r="Y30" s="21"/>
      <c r="Z30" s="21"/>
      <c r="AA30" s="21"/>
      <c r="AB30" s="5" t="s">
        <v>36</v>
      </c>
      <c r="AC30" s="5"/>
      <c r="AD30" s="34"/>
    </row>
    <row r="31" spans="1:30" ht="66" hidden="1">
      <c r="A31" s="5">
        <v>29</v>
      </c>
      <c r="B31" s="39" t="s">
        <v>122</v>
      </c>
      <c r="C31" s="6" t="s">
        <v>48</v>
      </c>
      <c r="D31" s="6" t="s">
        <v>152</v>
      </c>
      <c r="E31" s="6" t="s">
        <v>23</v>
      </c>
      <c r="F31" s="6" t="s">
        <v>24</v>
      </c>
      <c r="G31" s="47" t="s">
        <v>295</v>
      </c>
      <c r="H31" s="49" t="s">
        <v>296</v>
      </c>
      <c r="I31" s="18">
        <v>2000000</v>
      </c>
      <c r="J31" s="40">
        <f t="shared" si="1"/>
        <v>1000000</v>
      </c>
      <c r="K31" s="46">
        <v>1500000</v>
      </c>
      <c r="L31" s="20">
        <f t="shared" si="2"/>
        <v>500000</v>
      </c>
      <c r="M31" s="20">
        <f t="shared" si="3"/>
        <v>1500000</v>
      </c>
      <c r="N31" s="21"/>
      <c r="O31" s="21"/>
      <c r="P31" s="21"/>
      <c r="Q31" s="20"/>
      <c r="R31" s="20"/>
      <c r="S31" s="20"/>
      <c r="T31" s="7" t="s">
        <v>326</v>
      </c>
      <c r="U31" s="7"/>
      <c r="V31" s="7"/>
      <c r="W31" s="21"/>
      <c r="X31" s="21"/>
      <c r="Y31" s="5" t="s">
        <v>36</v>
      </c>
      <c r="Z31" s="21"/>
      <c r="AA31" s="21"/>
      <c r="AB31" s="5" t="s">
        <v>36</v>
      </c>
      <c r="AC31" s="5"/>
      <c r="AD31" s="21"/>
    </row>
    <row r="32" spans="1:30" ht="49.5" hidden="1">
      <c r="A32" s="5">
        <v>30</v>
      </c>
      <c r="B32" s="39" t="s">
        <v>123</v>
      </c>
      <c r="C32" s="6" t="s">
        <v>153</v>
      </c>
      <c r="D32" s="6" t="s">
        <v>154</v>
      </c>
      <c r="E32" s="6" t="s">
        <v>23</v>
      </c>
      <c r="F32" s="6" t="s">
        <v>24</v>
      </c>
      <c r="G32" s="6" t="s">
        <v>29</v>
      </c>
      <c r="H32" s="19" t="s">
        <v>155</v>
      </c>
      <c r="I32" s="18">
        <v>2000000</v>
      </c>
      <c r="J32" s="40">
        <f t="shared" si="1"/>
        <v>1000000</v>
      </c>
      <c r="K32" s="18"/>
      <c r="L32" s="20">
        <f t="shared" si="2"/>
        <v>1000000</v>
      </c>
      <c r="M32" s="20">
        <f>SUM(J32,L32)</f>
        <v>2000000</v>
      </c>
      <c r="N32" s="21"/>
      <c r="O32" s="21"/>
      <c r="P32" s="21"/>
      <c r="Q32" s="20"/>
      <c r="R32" s="20"/>
      <c r="S32" s="20"/>
      <c r="T32" s="7"/>
      <c r="U32" s="7"/>
      <c r="V32" s="7"/>
      <c r="W32" s="21"/>
      <c r="X32" s="21"/>
      <c r="Y32" s="5" t="s">
        <v>36</v>
      </c>
      <c r="Z32" s="21"/>
      <c r="AA32" s="21"/>
      <c r="AB32" s="5" t="s">
        <v>36</v>
      </c>
      <c r="AC32" s="5"/>
      <c r="AD32" s="21"/>
    </row>
    <row r="33" spans="1:30" ht="66">
      <c r="A33" s="5">
        <v>31</v>
      </c>
      <c r="B33" s="39" t="s">
        <v>124</v>
      </c>
      <c r="C33" s="6" t="s">
        <v>72</v>
      </c>
      <c r="D33" s="6" t="s">
        <v>156</v>
      </c>
      <c r="E33" s="6" t="s">
        <v>23</v>
      </c>
      <c r="F33" s="6" t="s">
        <v>24</v>
      </c>
      <c r="G33" s="6" t="s">
        <v>29</v>
      </c>
      <c r="H33" s="49" t="s">
        <v>320</v>
      </c>
      <c r="I33" s="18">
        <v>2000000</v>
      </c>
      <c r="J33" s="40">
        <f t="shared" si="1"/>
        <v>1000000</v>
      </c>
      <c r="K33" s="18"/>
      <c r="L33" s="20">
        <f t="shared" si="2"/>
        <v>1000000</v>
      </c>
      <c r="M33" s="20">
        <f t="shared" si="3"/>
        <v>2000000</v>
      </c>
      <c r="N33" s="21"/>
      <c r="O33" s="21"/>
      <c r="P33" s="21"/>
      <c r="Q33" s="20"/>
      <c r="R33" s="20"/>
      <c r="S33" s="20"/>
      <c r="T33" s="7" t="s">
        <v>321</v>
      </c>
      <c r="U33" s="7"/>
      <c r="V33" s="7"/>
      <c r="W33" s="21"/>
      <c r="X33" s="21"/>
      <c r="Y33" s="21"/>
      <c r="Z33" s="21"/>
      <c r="AA33" s="21"/>
      <c r="AB33" s="5" t="s">
        <v>36</v>
      </c>
      <c r="AC33" s="5"/>
      <c r="AD33" s="21"/>
    </row>
    <row r="34" spans="1:30" ht="33">
      <c r="A34" s="5">
        <v>32</v>
      </c>
      <c r="B34" s="39" t="s">
        <v>125</v>
      </c>
      <c r="C34" s="6" t="s">
        <v>153</v>
      </c>
      <c r="D34" s="6" t="s">
        <v>157</v>
      </c>
      <c r="E34" s="6" t="s">
        <v>23</v>
      </c>
      <c r="F34" s="6" t="s">
        <v>24</v>
      </c>
      <c r="G34" s="6" t="s">
        <v>29</v>
      </c>
      <c r="H34" s="19" t="s">
        <v>158</v>
      </c>
      <c r="I34" s="18">
        <v>2000000</v>
      </c>
      <c r="J34" s="40">
        <f t="shared" si="1"/>
        <v>1000000</v>
      </c>
      <c r="K34" s="18"/>
      <c r="L34" s="20">
        <f t="shared" si="2"/>
        <v>1000000</v>
      </c>
      <c r="M34" s="20">
        <f t="shared" si="3"/>
        <v>2000000</v>
      </c>
      <c r="N34" s="21"/>
      <c r="O34" s="21"/>
      <c r="P34" s="21"/>
      <c r="Q34" s="20"/>
      <c r="R34" s="20"/>
      <c r="S34" s="20"/>
      <c r="T34" s="7"/>
      <c r="U34" s="7"/>
      <c r="V34" s="7"/>
      <c r="W34" s="21"/>
      <c r="X34" s="21"/>
      <c r="Y34" s="21"/>
      <c r="Z34" s="21"/>
      <c r="AA34" s="21"/>
      <c r="AB34" s="5" t="s">
        <v>36</v>
      </c>
      <c r="AC34" s="5"/>
      <c r="AD34" s="21"/>
    </row>
    <row r="35" spans="1:30" ht="33">
      <c r="A35" s="5">
        <v>33</v>
      </c>
      <c r="B35" s="39" t="s">
        <v>126</v>
      </c>
      <c r="C35" s="6" t="s">
        <v>31</v>
      </c>
      <c r="D35" s="6" t="s">
        <v>32</v>
      </c>
      <c r="E35" s="6" t="s">
        <v>23</v>
      </c>
      <c r="F35" s="6" t="s">
        <v>24</v>
      </c>
      <c r="G35" s="6" t="s">
        <v>29</v>
      </c>
      <c r="H35" s="19" t="s">
        <v>159</v>
      </c>
      <c r="I35" s="18">
        <v>2000000</v>
      </c>
      <c r="J35" s="40">
        <f t="shared" si="1"/>
        <v>1000000</v>
      </c>
      <c r="K35" s="18"/>
      <c r="L35" s="20">
        <f t="shared" si="2"/>
        <v>1000000</v>
      </c>
      <c r="M35" s="20">
        <f t="shared" si="3"/>
        <v>2000000</v>
      </c>
      <c r="N35" s="21"/>
      <c r="O35" s="21"/>
      <c r="P35" s="21"/>
      <c r="Q35" s="20"/>
      <c r="R35" s="20"/>
      <c r="S35" s="20"/>
      <c r="T35" s="7"/>
      <c r="U35" s="7"/>
      <c r="V35" s="7"/>
      <c r="W35" s="21"/>
      <c r="X35" s="21"/>
      <c r="Y35" s="21"/>
      <c r="Z35" s="21"/>
      <c r="AA35" s="21"/>
      <c r="AB35" s="5" t="s">
        <v>36</v>
      </c>
      <c r="AC35" s="5"/>
      <c r="AD35" s="21"/>
    </row>
    <row r="36" spans="1:30" ht="99">
      <c r="A36" s="5">
        <v>34</v>
      </c>
      <c r="B36" s="39" t="s">
        <v>160</v>
      </c>
      <c r="C36" s="6" t="s">
        <v>96</v>
      </c>
      <c r="D36" s="6" t="s">
        <v>204</v>
      </c>
      <c r="E36" s="6" t="s">
        <v>23</v>
      </c>
      <c r="F36" s="6" t="s">
        <v>24</v>
      </c>
      <c r="G36" s="6" t="s">
        <v>222</v>
      </c>
      <c r="H36" s="49" t="s">
        <v>297</v>
      </c>
      <c r="I36" s="18">
        <v>1500000</v>
      </c>
      <c r="J36" s="40">
        <f t="shared" si="1"/>
        <v>750000</v>
      </c>
      <c r="K36" s="18"/>
      <c r="L36" s="20">
        <f t="shared" si="2"/>
        <v>750000</v>
      </c>
      <c r="M36" s="20">
        <f t="shared" si="3"/>
        <v>1500000</v>
      </c>
      <c r="N36" s="21"/>
      <c r="O36" s="21"/>
      <c r="P36" s="21"/>
      <c r="Q36" s="20"/>
      <c r="R36" s="20"/>
      <c r="S36" s="20"/>
      <c r="T36" s="7" t="s">
        <v>321</v>
      </c>
      <c r="U36" s="7"/>
      <c r="V36" s="7"/>
      <c r="W36" s="21"/>
      <c r="X36" s="21"/>
      <c r="Y36" s="21"/>
      <c r="Z36" s="21"/>
      <c r="AA36" s="21"/>
      <c r="AB36" s="5" t="s">
        <v>36</v>
      </c>
      <c r="AC36" s="5"/>
      <c r="AD36" s="21"/>
    </row>
    <row r="37" spans="1:30" ht="33">
      <c r="A37" s="5">
        <v>35</v>
      </c>
      <c r="B37" s="39" t="s">
        <v>161</v>
      </c>
      <c r="C37" s="6" t="s">
        <v>146</v>
      </c>
      <c r="D37" s="6" t="s">
        <v>205</v>
      </c>
      <c r="E37" s="6" t="s">
        <v>23</v>
      </c>
      <c r="F37" s="6" t="s">
        <v>24</v>
      </c>
      <c r="G37" s="6" t="s">
        <v>222</v>
      </c>
      <c r="H37" s="19" t="s">
        <v>206</v>
      </c>
      <c r="I37" s="18">
        <v>1500000</v>
      </c>
      <c r="J37" s="40">
        <f t="shared" si="1"/>
        <v>750000</v>
      </c>
      <c r="K37" s="18"/>
      <c r="L37" s="20">
        <f t="shared" si="2"/>
        <v>750000</v>
      </c>
      <c r="M37" s="20">
        <f t="shared" si="3"/>
        <v>1500000</v>
      </c>
      <c r="N37" s="21"/>
      <c r="O37" s="21"/>
      <c r="P37" s="21"/>
      <c r="Q37" s="20"/>
      <c r="R37" s="20"/>
      <c r="S37" s="20"/>
      <c r="T37" s="7"/>
      <c r="U37" s="7"/>
      <c r="V37" s="7"/>
      <c r="W37" s="21"/>
      <c r="X37" s="21"/>
      <c r="Y37" s="21"/>
      <c r="Z37" s="21"/>
      <c r="AA37" s="21"/>
      <c r="AB37" s="5" t="s">
        <v>36</v>
      </c>
      <c r="AC37" s="5"/>
      <c r="AD37" s="21"/>
    </row>
    <row r="38" spans="1:30" ht="99">
      <c r="A38" s="5">
        <v>36</v>
      </c>
      <c r="B38" s="39" t="s">
        <v>162</v>
      </c>
      <c r="C38" s="6" t="s">
        <v>46</v>
      </c>
      <c r="D38" s="6" t="s">
        <v>207</v>
      </c>
      <c r="E38" s="6" t="s">
        <v>23</v>
      </c>
      <c r="F38" s="6" t="s">
        <v>24</v>
      </c>
      <c r="G38" s="6" t="s">
        <v>29</v>
      </c>
      <c r="H38" s="49" t="s">
        <v>342</v>
      </c>
      <c r="I38" s="18">
        <v>2000000</v>
      </c>
      <c r="J38" s="40">
        <f t="shared" si="1"/>
        <v>1000000</v>
      </c>
      <c r="K38" s="18"/>
      <c r="L38" s="20">
        <f t="shared" si="2"/>
        <v>1000000</v>
      </c>
      <c r="M38" s="20">
        <f t="shared" si="3"/>
        <v>2000000</v>
      </c>
      <c r="N38" s="21"/>
      <c r="O38" s="21"/>
      <c r="P38" s="21"/>
      <c r="Q38" s="20"/>
      <c r="R38" s="20"/>
      <c r="S38" s="20"/>
      <c r="T38" s="7" t="s">
        <v>321</v>
      </c>
      <c r="U38" s="7"/>
      <c r="V38" s="7"/>
      <c r="W38" s="21"/>
      <c r="X38" s="21"/>
      <c r="Y38" s="21"/>
      <c r="Z38" s="21"/>
      <c r="AA38" s="21"/>
      <c r="AB38" s="5" t="s">
        <v>36</v>
      </c>
      <c r="AC38" s="5"/>
      <c r="AD38" s="21"/>
    </row>
    <row r="39" spans="1:30" ht="33" hidden="1">
      <c r="A39" s="5">
        <v>37</v>
      </c>
      <c r="B39" s="39" t="s">
        <v>163</v>
      </c>
      <c r="C39" s="6" t="s">
        <v>33</v>
      </c>
      <c r="D39" s="6" t="s">
        <v>208</v>
      </c>
      <c r="E39" s="6" t="s">
        <v>23</v>
      </c>
      <c r="F39" s="6" t="s">
        <v>9</v>
      </c>
      <c r="G39" s="6" t="s">
        <v>29</v>
      </c>
      <c r="H39" s="19" t="s">
        <v>209</v>
      </c>
      <c r="I39" s="18">
        <v>5000000</v>
      </c>
      <c r="J39" s="40">
        <f t="shared" si="1"/>
        <v>2500000</v>
      </c>
      <c r="K39" s="18"/>
      <c r="L39" s="20">
        <f t="shared" si="2"/>
        <v>2500000</v>
      </c>
      <c r="M39" s="20">
        <f t="shared" si="3"/>
        <v>5000000</v>
      </c>
      <c r="N39" s="21"/>
      <c r="O39" s="21"/>
      <c r="P39" s="21"/>
      <c r="Q39" s="20"/>
      <c r="R39" s="20"/>
      <c r="S39" s="20"/>
      <c r="T39" s="7"/>
      <c r="U39" s="7"/>
      <c r="V39" s="7"/>
      <c r="W39" s="21"/>
      <c r="X39" s="21"/>
      <c r="Y39" s="5" t="s">
        <v>36</v>
      </c>
      <c r="Z39" s="21"/>
      <c r="AA39" s="21"/>
      <c r="AB39" s="5" t="s">
        <v>36</v>
      </c>
      <c r="AC39" s="5"/>
      <c r="AD39" s="21"/>
    </row>
    <row r="40" spans="1:30">
      <c r="A40" s="5">
        <v>38</v>
      </c>
      <c r="B40" s="39" t="s">
        <v>164</v>
      </c>
      <c r="C40" s="6" t="s">
        <v>210</v>
      </c>
      <c r="D40" s="6" t="s">
        <v>211</v>
      </c>
      <c r="E40" s="6" t="s">
        <v>23</v>
      </c>
      <c r="F40" s="6" t="s">
        <v>24</v>
      </c>
      <c r="G40" s="6" t="s">
        <v>222</v>
      </c>
      <c r="H40" s="49" t="s">
        <v>298</v>
      </c>
      <c r="I40" s="18">
        <v>1500000</v>
      </c>
      <c r="J40" s="40">
        <f t="shared" si="1"/>
        <v>750000</v>
      </c>
      <c r="K40" s="18"/>
      <c r="L40" s="20">
        <f t="shared" si="2"/>
        <v>750000</v>
      </c>
      <c r="M40" s="20">
        <f t="shared" si="3"/>
        <v>1500000</v>
      </c>
      <c r="N40" s="21"/>
      <c r="O40" s="21"/>
      <c r="P40" s="21"/>
      <c r="Q40" s="20"/>
      <c r="R40" s="20"/>
      <c r="S40" s="20"/>
      <c r="T40" s="7" t="s">
        <v>321</v>
      </c>
      <c r="U40" s="7"/>
      <c r="V40" s="7"/>
      <c r="W40" s="21"/>
      <c r="X40" s="21"/>
      <c r="Y40" s="21"/>
      <c r="Z40" s="21"/>
      <c r="AA40" s="21"/>
      <c r="AB40" s="5" t="s">
        <v>36</v>
      </c>
      <c r="AC40" s="5"/>
      <c r="AD40" s="21"/>
    </row>
    <row r="41" spans="1:30" ht="33">
      <c r="A41" s="5">
        <v>39</v>
      </c>
      <c r="B41" s="39" t="s">
        <v>165</v>
      </c>
      <c r="C41" s="6" t="s">
        <v>212</v>
      </c>
      <c r="D41" s="6" t="s">
        <v>213</v>
      </c>
      <c r="E41" s="6" t="s">
        <v>23</v>
      </c>
      <c r="F41" s="6" t="s">
        <v>24</v>
      </c>
      <c r="G41" s="6" t="s">
        <v>29</v>
      </c>
      <c r="H41" s="19" t="s">
        <v>214</v>
      </c>
      <c r="I41" s="18">
        <v>2000000</v>
      </c>
      <c r="J41" s="40">
        <f t="shared" si="1"/>
        <v>1000000</v>
      </c>
      <c r="K41" s="18"/>
      <c r="L41" s="20">
        <f t="shared" si="2"/>
        <v>1000000</v>
      </c>
      <c r="M41" s="20">
        <f t="shared" si="3"/>
        <v>2000000</v>
      </c>
      <c r="N41" s="21"/>
      <c r="O41" s="21"/>
      <c r="P41" s="21"/>
      <c r="Q41" s="20"/>
      <c r="R41" s="20"/>
      <c r="S41" s="20"/>
      <c r="T41" s="7"/>
      <c r="U41" s="7"/>
      <c r="V41" s="7"/>
      <c r="W41" s="21"/>
      <c r="X41" s="21"/>
      <c r="Y41" s="21"/>
      <c r="Z41" s="21"/>
      <c r="AA41" s="21"/>
      <c r="AB41" s="5" t="s">
        <v>36</v>
      </c>
      <c r="AC41" s="5"/>
      <c r="AD41" s="21"/>
    </row>
    <row r="42" spans="1:30" hidden="1">
      <c r="A42" s="5">
        <v>40</v>
      </c>
      <c r="B42" s="39" t="s">
        <v>166</v>
      </c>
      <c r="C42" s="6" t="s">
        <v>215</v>
      </c>
      <c r="D42" s="6" t="s">
        <v>216</v>
      </c>
      <c r="E42" s="6" t="s">
        <v>23</v>
      </c>
      <c r="F42" s="6" t="s">
        <v>24</v>
      </c>
      <c r="G42" s="6" t="s">
        <v>29</v>
      </c>
      <c r="H42" s="19" t="s">
        <v>217</v>
      </c>
      <c r="I42" s="18">
        <v>2000000</v>
      </c>
      <c r="J42" s="40">
        <f t="shared" si="1"/>
        <v>1000000</v>
      </c>
      <c r="K42" s="18"/>
      <c r="L42" s="20">
        <f t="shared" si="2"/>
        <v>1000000</v>
      </c>
      <c r="M42" s="20">
        <f t="shared" si="3"/>
        <v>2000000</v>
      </c>
      <c r="N42" s="21"/>
      <c r="O42" s="21"/>
      <c r="P42" s="21"/>
      <c r="Q42" s="20"/>
      <c r="R42" s="20"/>
      <c r="S42" s="20"/>
      <c r="T42" s="7"/>
      <c r="U42" s="7"/>
      <c r="V42" s="7"/>
      <c r="W42" s="21"/>
      <c r="X42" s="21"/>
      <c r="Y42" s="5" t="s">
        <v>36</v>
      </c>
      <c r="Z42" s="21"/>
      <c r="AA42" s="21"/>
      <c r="AB42" s="5" t="s">
        <v>36</v>
      </c>
      <c r="AC42" s="5"/>
      <c r="AD42" s="34"/>
    </row>
    <row r="43" spans="1:30" ht="33" hidden="1">
      <c r="A43" s="5">
        <v>41</v>
      </c>
      <c r="B43" s="39" t="s">
        <v>167</v>
      </c>
      <c r="C43" s="6" t="s">
        <v>59</v>
      </c>
      <c r="D43" s="6" t="s">
        <v>218</v>
      </c>
      <c r="E43" s="6" t="s">
        <v>23</v>
      </c>
      <c r="F43" s="47" t="s">
        <v>285</v>
      </c>
      <c r="G43" s="6" t="s">
        <v>29</v>
      </c>
      <c r="H43" s="19" t="s">
        <v>219</v>
      </c>
      <c r="I43" s="18">
        <v>5000000</v>
      </c>
      <c r="J43" s="40">
        <f t="shared" si="1"/>
        <v>2500000</v>
      </c>
      <c r="K43" s="46">
        <v>2000000</v>
      </c>
      <c r="L43" s="48">
        <f t="shared" si="2"/>
        <v>-500000</v>
      </c>
      <c r="M43" s="20">
        <f t="shared" si="3"/>
        <v>2000000</v>
      </c>
      <c r="N43" s="21"/>
      <c r="O43" s="21"/>
      <c r="P43" s="21"/>
      <c r="Q43" s="20"/>
      <c r="R43" s="20"/>
      <c r="S43" s="20"/>
      <c r="T43" s="7" t="s">
        <v>341</v>
      </c>
      <c r="U43" s="7"/>
      <c r="V43" s="7"/>
      <c r="W43" s="21"/>
      <c r="X43" s="21"/>
      <c r="Y43" s="61" t="s">
        <v>340</v>
      </c>
      <c r="Z43" s="21"/>
      <c r="AA43" s="21"/>
      <c r="AB43" s="5" t="s">
        <v>36</v>
      </c>
      <c r="AC43" s="5"/>
      <c r="AD43" s="21"/>
    </row>
    <row r="44" spans="1:30" ht="99" hidden="1">
      <c r="A44" s="5">
        <v>42</v>
      </c>
      <c r="B44" s="39" t="s">
        <v>168</v>
      </c>
      <c r="C44" s="6" t="s">
        <v>48</v>
      </c>
      <c r="D44" s="6" t="s">
        <v>220</v>
      </c>
      <c r="E44" s="6" t="s">
        <v>23</v>
      </c>
      <c r="F44" s="6" t="s">
        <v>24</v>
      </c>
      <c r="G44" s="6" t="s">
        <v>222</v>
      </c>
      <c r="H44" s="49" t="s">
        <v>333</v>
      </c>
      <c r="I44" s="18">
        <v>1500000</v>
      </c>
      <c r="J44" s="40">
        <f t="shared" si="1"/>
        <v>750000</v>
      </c>
      <c r="K44" s="18"/>
      <c r="L44" s="20">
        <f t="shared" si="2"/>
        <v>750000</v>
      </c>
      <c r="M44" s="20">
        <f>SUM(J44,L44)</f>
        <v>1500000</v>
      </c>
      <c r="N44" s="21"/>
      <c r="O44" s="21"/>
      <c r="P44" s="21"/>
      <c r="Q44" s="20"/>
      <c r="R44" s="20"/>
      <c r="S44" s="20"/>
      <c r="T44" s="7" t="s">
        <v>286</v>
      </c>
      <c r="U44" s="7"/>
      <c r="V44" s="7"/>
      <c r="W44" s="21"/>
      <c r="X44" s="21"/>
      <c r="Y44" s="61" t="s">
        <v>340</v>
      </c>
      <c r="Z44" s="21"/>
      <c r="AA44" s="21"/>
      <c r="AB44" s="5" t="s">
        <v>36</v>
      </c>
      <c r="AC44" s="5"/>
      <c r="AD44" s="21"/>
    </row>
    <row r="45" spans="1:30" ht="33">
      <c r="A45" s="5">
        <v>43</v>
      </c>
      <c r="B45" s="39" t="s">
        <v>169</v>
      </c>
      <c r="C45" s="6" t="s">
        <v>33</v>
      </c>
      <c r="D45" s="6" t="s">
        <v>34</v>
      </c>
      <c r="E45" s="6" t="s">
        <v>23</v>
      </c>
      <c r="F45" s="6" t="s">
        <v>24</v>
      </c>
      <c r="G45" s="6" t="s">
        <v>29</v>
      </c>
      <c r="H45" s="19" t="s">
        <v>223</v>
      </c>
      <c r="I45" s="18">
        <v>2000000</v>
      </c>
      <c r="J45" s="40">
        <f t="shared" si="1"/>
        <v>1000000</v>
      </c>
      <c r="K45" s="18"/>
      <c r="L45" s="20">
        <f t="shared" si="2"/>
        <v>1000000</v>
      </c>
      <c r="M45" s="20">
        <f t="shared" si="3"/>
        <v>2000000</v>
      </c>
      <c r="N45" s="21"/>
      <c r="O45" s="21"/>
      <c r="P45" s="21"/>
      <c r="Q45" s="20"/>
      <c r="R45" s="20"/>
      <c r="S45" s="20"/>
      <c r="T45" s="7"/>
      <c r="U45" s="7"/>
      <c r="V45" s="7"/>
      <c r="W45" s="21"/>
      <c r="X45" s="21"/>
      <c r="Y45" s="21"/>
      <c r="Z45" s="21"/>
      <c r="AA45" s="21"/>
      <c r="AB45" s="5" t="s">
        <v>36</v>
      </c>
      <c r="AC45" s="5"/>
      <c r="AD45" s="21"/>
    </row>
    <row r="46" spans="1:30" ht="33">
      <c r="A46" s="5">
        <v>44</v>
      </c>
      <c r="B46" s="39" t="s">
        <v>170</v>
      </c>
      <c r="C46" s="6" t="s">
        <v>56</v>
      </c>
      <c r="D46" s="6" t="s">
        <v>63</v>
      </c>
      <c r="E46" s="47" t="s">
        <v>287</v>
      </c>
      <c r="F46" s="6" t="s">
        <v>24</v>
      </c>
      <c r="G46" s="6" t="s">
        <v>29</v>
      </c>
      <c r="H46" s="19" t="s">
        <v>224</v>
      </c>
      <c r="I46" s="18">
        <v>2000000</v>
      </c>
      <c r="J46" s="40">
        <f t="shared" si="1"/>
        <v>1000000</v>
      </c>
      <c r="K46" s="46">
        <v>-2000000</v>
      </c>
      <c r="L46" s="48">
        <v>-1000000</v>
      </c>
      <c r="M46" s="20">
        <f t="shared" si="3"/>
        <v>0</v>
      </c>
      <c r="N46" s="21"/>
      <c r="O46" s="21"/>
      <c r="P46" s="21"/>
      <c r="Q46" s="18">
        <v>1000000</v>
      </c>
      <c r="R46" s="18">
        <v>1000000</v>
      </c>
      <c r="S46" s="20"/>
      <c r="T46" s="50" t="s">
        <v>289</v>
      </c>
      <c r="U46" s="7"/>
      <c r="V46" s="7"/>
      <c r="W46" s="21"/>
      <c r="X46" s="21"/>
      <c r="Y46" s="21"/>
      <c r="Z46" s="21"/>
      <c r="AA46" s="21"/>
      <c r="AB46" s="5" t="s">
        <v>36</v>
      </c>
      <c r="AC46" s="5"/>
      <c r="AD46" s="21"/>
    </row>
    <row r="47" spans="1:30" ht="49.5">
      <c r="A47" s="5">
        <v>45</v>
      </c>
      <c r="B47" s="39" t="s">
        <v>171</v>
      </c>
      <c r="C47" s="6" t="s">
        <v>210</v>
      </c>
      <c r="D47" s="6" t="s">
        <v>225</v>
      </c>
      <c r="E47" s="6" t="s">
        <v>23</v>
      </c>
      <c r="F47" s="6" t="s">
        <v>24</v>
      </c>
      <c r="G47" s="6" t="s">
        <v>29</v>
      </c>
      <c r="H47" s="19" t="s">
        <v>226</v>
      </c>
      <c r="I47" s="18">
        <v>2000000</v>
      </c>
      <c r="J47" s="40">
        <f t="shared" si="1"/>
        <v>1000000</v>
      </c>
      <c r="K47" s="18"/>
      <c r="L47" s="20">
        <f t="shared" si="2"/>
        <v>1000000</v>
      </c>
      <c r="M47" s="20">
        <f>SUM(J47,L47)</f>
        <v>2000000</v>
      </c>
      <c r="N47" s="21"/>
      <c r="O47" s="21"/>
      <c r="P47" s="21"/>
      <c r="Q47" s="20"/>
      <c r="R47" s="20"/>
      <c r="S47" s="20"/>
      <c r="T47" s="7"/>
      <c r="U47" s="7"/>
      <c r="V47" s="7"/>
      <c r="W47" s="21"/>
      <c r="X47" s="21"/>
      <c r="Y47" s="21"/>
      <c r="Z47" s="21"/>
      <c r="AA47" s="21"/>
      <c r="AB47" s="5" t="s">
        <v>36</v>
      </c>
      <c r="AC47" s="5"/>
      <c r="AD47" s="21"/>
    </row>
    <row r="48" spans="1:30" ht="33" hidden="1">
      <c r="A48" s="5">
        <v>46</v>
      </c>
      <c r="B48" s="39" t="s">
        <v>172</v>
      </c>
      <c r="C48" s="6" t="s">
        <v>43</v>
      </c>
      <c r="D48" s="6" t="s">
        <v>27</v>
      </c>
      <c r="E48" s="6" t="s">
        <v>270</v>
      </c>
      <c r="F48" s="6"/>
      <c r="G48" s="47" t="s">
        <v>330</v>
      </c>
      <c r="H48" s="49" t="s">
        <v>331</v>
      </c>
      <c r="I48" s="18">
        <v>1000000</v>
      </c>
      <c r="J48" s="40">
        <f t="shared" si="1"/>
        <v>500000</v>
      </c>
      <c r="K48" s="18"/>
      <c r="L48" s="20">
        <f t="shared" si="2"/>
        <v>500000</v>
      </c>
      <c r="M48" s="20">
        <f t="shared" si="3"/>
        <v>1000000</v>
      </c>
      <c r="N48" s="21"/>
      <c r="O48" s="21"/>
      <c r="P48" s="21"/>
      <c r="Q48" s="59">
        <v>-200000</v>
      </c>
      <c r="R48" s="20"/>
      <c r="S48" s="20"/>
      <c r="T48" s="7" t="s">
        <v>321</v>
      </c>
      <c r="U48" s="7"/>
      <c r="V48" s="7"/>
      <c r="W48" s="21"/>
      <c r="X48" s="21"/>
      <c r="Y48" s="5" t="s">
        <v>36</v>
      </c>
      <c r="Z48" s="21"/>
      <c r="AA48" s="21"/>
      <c r="AB48" s="5" t="s">
        <v>36</v>
      </c>
      <c r="AC48" s="5"/>
      <c r="AD48" s="21"/>
    </row>
    <row r="49" spans="1:30" ht="49.5">
      <c r="A49" s="5">
        <v>47</v>
      </c>
      <c r="B49" s="39" t="s">
        <v>173</v>
      </c>
      <c r="C49" s="6" t="s">
        <v>52</v>
      </c>
      <c r="D49" s="6" t="s">
        <v>53</v>
      </c>
      <c r="E49" s="6" t="s">
        <v>23</v>
      </c>
      <c r="F49" s="6" t="s">
        <v>24</v>
      </c>
      <c r="G49" s="6" t="s">
        <v>64</v>
      </c>
      <c r="H49" s="19" t="s">
        <v>227</v>
      </c>
      <c r="I49" s="18">
        <v>1500000</v>
      </c>
      <c r="J49" s="40">
        <f t="shared" si="1"/>
        <v>750000</v>
      </c>
      <c r="K49" s="18"/>
      <c r="L49" s="20">
        <f t="shared" si="2"/>
        <v>750000</v>
      </c>
      <c r="M49" s="20">
        <f t="shared" si="3"/>
        <v>1500000</v>
      </c>
      <c r="N49" s="21"/>
      <c r="O49" s="21"/>
      <c r="P49" s="21"/>
      <c r="Q49" s="20"/>
      <c r="R49" s="20"/>
      <c r="S49" s="20"/>
      <c r="T49" s="7"/>
      <c r="U49" s="7"/>
      <c r="V49" s="7"/>
      <c r="W49" s="21"/>
      <c r="X49" s="21"/>
      <c r="Y49" s="21"/>
      <c r="Z49" s="21"/>
      <c r="AA49" s="21"/>
      <c r="AB49" s="5" t="s">
        <v>36</v>
      </c>
      <c r="AC49" s="5"/>
      <c r="AD49" s="21"/>
    </row>
    <row r="50" spans="1:30" ht="33">
      <c r="A50" s="5">
        <v>48</v>
      </c>
      <c r="B50" s="39" t="s">
        <v>174</v>
      </c>
      <c r="C50" s="6" t="s">
        <v>65</v>
      </c>
      <c r="D50" s="6" t="s">
        <v>228</v>
      </c>
      <c r="E50" s="6" t="s">
        <v>23</v>
      </c>
      <c r="F50" s="6" t="s">
        <v>24</v>
      </c>
      <c r="G50" s="6" t="s">
        <v>29</v>
      </c>
      <c r="H50" s="19" t="s">
        <v>229</v>
      </c>
      <c r="I50" s="18">
        <v>2000000</v>
      </c>
      <c r="J50" s="40">
        <f t="shared" si="1"/>
        <v>1000000</v>
      </c>
      <c r="K50" s="18"/>
      <c r="L50" s="20">
        <f t="shared" si="2"/>
        <v>1000000</v>
      </c>
      <c r="M50" s="20">
        <f t="shared" si="3"/>
        <v>2000000</v>
      </c>
      <c r="N50" s="21"/>
      <c r="O50" s="21"/>
      <c r="P50" s="21"/>
      <c r="Q50" s="20"/>
      <c r="R50" s="20"/>
      <c r="S50" s="20"/>
      <c r="T50" s="7" t="s">
        <v>322</v>
      </c>
      <c r="U50" s="7"/>
      <c r="V50" s="7"/>
      <c r="W50" s="21"/>
      <c r="X50" s="21"/>
      <c r="Y50" s="21"/>
      <c r="Z50" s="21"/>
      <c r="AA50" s="21"/>
      <c r="AB50" s="5" t="s">
        <v>36</v>
      </c>
      <c r="AC50" s="5"/>
      <c r="AD50" s="21"/>
    </row>
    <row r="51" spans="1:30" ht="66">
      <c r="A51" s="5">
        <v>49</v>
      </c>
      <c r="B51" s="39" t="s">
        <v>175</v>
      </c>
      <c r="C51" s="6" t="s">
        <v>52</v>
      </c>
      <c r="D51" s="6" t="s">
        <v>57</v>
      </c>
      <c r="E51" s="47" t="s">
        <v>314</v>
      </c>
      <c r="F51" s="6"/>
      <c r="G51" s="6" t="s">
        <v>41</v>
      </c>
      <c r="H51" s="49" t="s">
        <v>313</v>
      </c>
      <c r="I51" s="18">
        <v>2500000</v>
      </c>
      <c r="J51" s="40">
        <f t="shared" si="1"/>
        <v>1250000</v>
      </c>
      <c r="K51" s="18"/>
      <c r="L51" s="20">
        <f t="shared" si="2"/>
        <v>1250000</v>
      </c>
      <c r="M51" s="20">
        <f t="shared" si="3"/>
        <v>2500000</v>
      </c>
      <c r="N51" s="21"/>
      <c r="O51" s="21"/>
      <c r="P51" s="21"/>
      <c r="Q51" s="48">
        <v>300000</v>
      </c>
      <c r="R51" s="20"/>
      <c r="S51" s="20"/>
      <c r="T51" s="7" t="s">
        <v>315</v>
      </c>
      <c r="U51" s="7"/>
      <c r="V51" s="7"/>
      <c r="W51" s="21"/>
      <c r="X51" s="21"/>
      <c r="Y51" s="21"/>
      <c r="Z51" s="21"/>
      <c r="AA51" s="21"/>
      <c r="AB51" s="5" t="s">
        <v>36</v>
      </c>
      <c r="AC51" s="5"/>
      <c r="AD51" s="21"/>
    </row>
    <row r="52" spans="1:30" ht="33">
      <c r="A52" s="5">
        <v>50</v>
      </c>
      <c r="B52" s="39" t="s">
        <v>176</v>
      </c>
      <c r="C52" s="6" t="s">
        <v>31</v>
      </c>
      <c r="D52" s="6" t="s">
        <v>60</v>
      </c>
      <c r="E52" s="6" t="s">
        <v>23</v>
      </c>
      <c r="F52" s="6" t="s">
        <v>24</v>
      </c>
      <c r="G52" s="6" t="s">
        <v>29</v>
      </c>
      <c r="H52" s="19" t="s">
        <v>230</v>
      </c>
      <c r="I52" s="18">
        <v>2000000</v>
      </c>
      <c r="J52" s="40">
        <f t="shared" si="1"/>
        <v>1000000</v>
      </c>
      <c r="K52" s="18"/>
      <c r="L52" s="20">
        <f t="shared" si="2"/>
        <v>1000000</v>
      </c>
      <c r="M52" s="20">
        <f t="shared" si="3"/>
        <v>2000000</v>
      </c>
      <c r="N52" s="21"/>
      <c r="O52" s="21"/>
      <c r="P52" s="21"/>
      <c r="Q52" s="20"/>
      <c r="R52" s="20"/>
      <c r="S52" s="20"/>
      <c r="T52" s="7"/>
      <c r="U52" s="7"/>
      <c r="V52" s="7"/>
      <c r="W52" s="21"/>
      <c r="X52" s="21"/>
      <c r="Y52" s="21"/>
      <c r="Z52" s="21"/>
      <c r="AA52" s="21"/>
      <c r="AB52" s="5" t="s">
        <v>36</v>
      </c>
      <c r="AC52" s="5"/>
      <c r="AD52" s="21"/>
    </row>
    <row r="53" spans="1:30" ht="66">
      <c r="A53" s="5">
        <v>51</v>
      </c>
      <c r="B53" s="39" t="s">
        <v>177</v>
      </c>
      <c r="C53" s="6" t="s">
        <v>31</v>
      </c>
      <c r="D53" s="6" t="s">
        <v>61</v>
      </c>
      <c r="E53" s="6" t="s">
        <v>23</v>
      </c>
      <c r="F53" s="6" t="s">
        <v>24</v>
      </c>
      <c r="G53" s="6" t="s">
        <v>29</v>
      </c>
      <c r="H53" s="49" t="s">
        <v>299</v>
      </c>
      <c r="I53" s="18">
        <v>2000000</v>
      </c>
      <c r="J53" s="40">
        <f t="shared" si="1"/>
        <v>1000000</v>
      </c>
      <c r="K53" s="18"/>
      <c r="L53" s="20">
        <f t="shared" si="2"/>
        <v>1000000</v>
      </c>
      <c r="M53" s="20">
        <f t="shared" si="3"/>
        <v>2000000</v>
      </c>
      <c r="N53" s="21"/>
      <c r="O53" s="21"/>
      <c r="P53" s="21"/>
      <c r="Q53" s="20"/>
      <c r="R53" s="20"/>
      <c r="S53" s="20"/>
      <c r="T53" s="7" t="s">
        <v>321</v>
      </c>
      <c r="U53" s="7"/>
      <c r="V53" s="7"/>
      <c r="W53" s="21"/>
      <c r="X53" s="21"/>
      <c r="Y53" s="21"/>
      <c r="Z53" s="21"/>
      <c r="AA53" s="21"/>
      <c r="AB53" s="5" t="s">
        <v>36</v>
      </c>
      <c r="AC53" s="5"/>
      <c r="AD53" s="21"/>
    </row>
    <row r="54" spans="1:30" ht="33">
      <c r="A54" s="5">
        <v>52</v>
      </c>
      <c r="B54" s="39" t="s">
        <v>178</v>
      </c>
      <c r="C54" s="6" t="s">
        <v>30</v>
      </c>
      <c r="D54" s="6" t="s">
        <v>231</v>
      </c>
      <c r="E54" s="6" t="s">
        <v>23</v>
      </c>
      <c r="F54" s="6" t="s">
        <v>24</v>
      </c>
      <c r="G54" s="6" t="s">
        <v>29</v>
      </c>
      <c r="H54" s="19" t="s">
        <v>271</v>
      </c>
      <c r="I54" s="18">
        <v>2000000</v>
      </c>
      <c r="J54" s="40">
        <f t="shared" si="1"/>
        <v>1000000</v>
      </c>
      <c r="K54" s="18"/>
      <c r="L54" s="20">
        <f t="shared" si="2"/>
        <v>1000000</v>
      </c>
      <c r="M54" s="20">
        <f t="shared" si="3"/>
        <v>2000000</v>
      </c>
      <c r="N54" s="21"/>
      <c r="O54" s="21"/>
      <c r="P54" s="21"/>
      <c r="Q54" s="20"/>
      <c r="R54" s="20"/>
      <c r="S54" s="20"/>
      <c r="T54" s="7"/>
      <c r="U54" s="7"/>
      <c r="V54" s="7"/>
      <c r="W54" s="21"/>
      <c r="X54" s="21"/>
      <c r="Y54" s="21"/>
      <c r="Z54" s="21"/>
      <c r="AA54" s="21"/>
      <c r="AB54" s="5" t="s">
        <v>36</v>
      </c>
      <c r="AC54" s="5"/>
      <c r="AD54" s="21"/>
    </row>
    <row r="55" spans="1:30" ht="33">
      <c r="A55" s="5">
        <v>53</v>
      </c>
      <c r="B55" s="39" t="s">
        <v>179</v>
      </c>
      <c r="C55" s="6" t="s">
        <v>28</v>
      </c>
      <c r="D55" s="6" t="s">
        <v>58</v>
      </c>
      <c r="E55" s="6" t="s">
        <v>23</v>
      </c>
      <c r="F55" s="6" t="s">
        <v>24</v>
      </c>
      <c r="G55" s="6" t="s">
        <v>29</v>
      </c>
      <c r="H55" s="19" t="s">
        <v>272</v>
      </c>
      <c r="I55" s="18">
        <v>2000000</v>
      </c>
      <c r="J55" s="40">
        <f t="shared" si="1"/>
        <v>1000000</v>
      </c>
      <c r="K55" s="18"/>
      <c r="L55" s="20">
        <f t="shared" si="2"/>
        <v>1000000</v>
      </c>
      <c r="M55" s="20">
        <f t="shared" si="3"/>
        <v>2000000</v>
      </c>
      <c r="N55" s="21"/>
      <c r="O55" s="21"/>
      <c r="P55" s="21"/>
      <c r="Q55" s="20"/>
      <c r="R55" s="20"/>
      <c r="S55" s="20"/>
      <c r="T55" s="7"/>
      <c r="U55" s="7"/>
      <c r="V55" s="7"/>
      <c r="W55" s="21"/>
      <c r="X55" s="21"/>
      <c r="Y55" s="21"/>
      <c r="Z55" s="21"/>
      <c r="AA55" s="21"/>
      <c r="AB55" s="5" t="s">
        <v>36</v>
      </c>
      <c r="AC55" s="5"/>
      <c r="AD55" s="21"/>
    </row>
    <row r="56" spans="1:30" ht="49.5">
      <c r="A56" s="5">
        <v>54</v>
      </c>
      <c r="B56" s="39" t="s">
        <v>180</v>
      </c>
      <c r="C56" s="6" t="s">
        <v>28</v>
      </c>
      <c r="D56" s="6" t="s">
        <v>25</v>
      </c>
      <c r="E56" s="6" t="s">
        <v>23</v>
      </c>
      <c r="F56" s="6" t="s">
        <v>24</v>
      </c>
      <c r="G56" s="6" t="s">
        <v>29</v>
      </c>
      <c r="H56" s="19" t="s">
        <v>232</v>
      </c>
      <c r="I56" s="18">
        <v>2000000</v>
      </c>
      <c r="J56" s="40">
        <f t="shared" si="1"/>
        <v>1000000</v>
      </c>
      <c r="K56" s="18"/>
      <c r="L56" s="20">
        <f t="shared" si="2"/>
        <v>1000000</v>
      </c>
      <c r="M56" s="20">
        <f t="shared" si="3"/>
        <v>2000000</v>
      </c>
      <c r="N56" s="21"/>
      <c r="O56" s="21"/>
      <c r="P56" s="21"/>
      <c r="Q56" s="20"/>
      <c r="R56" s="20"/>
      <c r="S56" s="20"/>
      <c r="T56" s="7"/>
      <c r="U56" s="7"/>
      <c r="V56" s="7"/>
      <c r="W56" s="21"/>
      <c r="X56" s="21"/>
      <c r="Y56" s="21"/>
      <c r="Z56" s="21"/>
      <c r="AA56" s="21"/>
      <c r="AB56" s="5" t="s">
        <v>36</v>
      </c>
      <c r="AC56" s="5"/>
      <c r="AD56" s="21"/>
    </row>
    <row r="57" spans="1:30" ht="33">
      <c r="A57" s="5">
        <v>55</v>
      </c>
      <c r="B57" s="39" t="s">
        <v>181</v>
      </c>
      <c r="C57" s="6" t="s">
        <v>26</v>
      </c>
      <c r="D57" s="6" t="s">
        <v>51</v>
      </c>
      <c r="E57" s="6" t="s">
        <v>23</v>
      </c>
      <c r="F57" s="6" t="s">
        <v>24</v>
      </c>
      <c r="G57" s="6" t="s">
        <v>29</v>
      </c>
      <c r="H57" s="19" t="s">
        <v>233</v>
      </c>
      <c r="I57" s="18">
        <v>2000000</v>
      </c>
      <c r="J57" s="40">
        <f t="shared" si="1"/>
        <v>1000000</v>
      </c>
      <c r="K57" s="18"/>
      <c r="L57" s="20">
        <f t="shared" si="2"/>
        <v>1000000</v>
      </c>
      <c r="M57" s="20">
        <f t="shared" si="3"/>
        <v>2000000</v>
      </c>
      <c r="N57" s="21"/>
      <c r="O57" s="21"/>
      <c r="P57" s="21"/>
      <c r="Q57" s="20"/>
      <c r="R57" s="20"/>
      <c r="S57" s="20"/>
      <c r="T57" s="7"/>
      <c r="U57" s="7"/>
      <c r="V57" s="7"/>
      <c r="W57" s="21"/>
      <c r="X57" s="21"/>
      <c r="Y57" s="21"/>
      <c r="Z57" s="21"/>
      <c r="AA57" s="21"/>
      <c r="AB57" s="5" t="s">
        <v>36</v>
      </c>
      <c r="AC57" s="5"/>
      <c r="AD57" s="21"/>
    </row>
    <row r="58" spans="1:30" ht="33" hidden="1">
      <c r="A58" s="5">
        <v>56</v>
      </c>
      <c r="B58" s="39" t="s">
        <v>182</v>
      </c>
      <c r="C58" s="6" t="s">
        <v>56</v>
      </c>
      <c r="D58" s="6" t="s">
        <v>234</v>
      </c>
      <c r="E58" s="6" t="s">
        <v>23</v>
      </c>
      <c r="F58" s="6" t="s">
        <v>24</v>
      </c>
      <c r="G58" s="6" t="s">
        <v>29</v>
      </c>
      <c r="H58" s="19" t="s">
        <v>235</v>
      </c>
      <c r="I58" s="18">
        <v>2000000</v>
      </c>
      <c r="J58" s="40">
        <f t="shared" si="1"/>
        <v>1000000</v>
      </c>
      <c r="K58" s="18"/>
      <c r="L58" s="20">
        <f t="shared" si="2"/>
        <v>1000000</v>
      </c>
      <c r="M58" s="20">
        <f t="shared" si="3"/>
        <v>2000000</v>
      </c>
      <c r="N58" s="21"/>
      <c r="O58" s="21"/>
      <c r="P58" s="21"/>
      <c r="Q58" s="20"/>
      <c r="R58" s="20"/>
      <c r="S58" s="20"/>
      <c r="T58" s="7"/>
      <c r="U58" s="7"/>
      <c r="V58" s="7"/>
      <c r="W58" s="21"/>
      <c r="X58" s="21"/>
      <c r="Y58" s="5" t="s">
        <v>36</v>
      </c>
      <c r="Z58" s="21"/>
      <c r="AA58" s="21"/>
      <c r="AB58" s="5" t="s">
        <v>36</v>
      </c>
      <c r="AC58" s="5"/>
      <c r="AD58" s="21"/>
    </row>
    <row r="59" spans="1:30" hidden="1">
      <c r="A59" s="5">
        <v>57</v>
      </c>
      <c r="B59" s="39" t="s">
        <v>183</v>
      </c>
      <c r="C59" s="6" t="s">
        <v>26</v>
      </c>
      <c r="D59" s="6" t="s">
        <v>50</v>
      </c>
      <c r="E59" s="6" t="s">
        <v>270</v>
      </c>
      <c r="F59" s="6"/>
      <c r="G59" s="6" t="s">
        <v>41</v>
      </c>
      <c r="H59" s="19" t="s">
        <v>236</v>
      </c>
      <c r="I59" s="18">
        <v>1200000</v>
      </c>
      <c r="J59" s="40">
        <f t="shared" si="1"/>
        <v>600000</v>
      </c>
      <c r="K59" s="18"/>
      <c r="L59" s="20">
        <f t="shared" si="2"/>
        <v>600000</v>
      </c>
      <c r="M59" s="20">
        <f t="shared" si="3"/>
        <v>1200000</v>
      </c>
      <c r="N59" s="21"/>
      <c r="O59" s="21"/>
      <c r="P59" s="21"/>
      <c r="Q59" s="20"/>
      <c r="R59" s="20"/>
      <c r="S59" s="20"/>
      <c r="T59" s="7"/>
      <c r="U59" s="7"/>
      <c r="V59" s="7"/>
      <c r="W59" s="21"/>
      <c r="X59" s="21"/>
      <c r="Y59" s="5" t="s">
        <v>36</v>
      </c>
      <c r="Z59" s="21"/>
      <c r="AA59" s="21"/>
      <c r="AB59" s="5" t="s">
        <v>36</v>
      </c>
      <c r="AC59" s="5"/>
      <c r="AD59" s="21"/>
    </row>
    <row r="60" spans="1:30" ht="60" hidden="1" customHeight="1">
      <c r="A60" s="5">
        <v>58</v>
      </c>
      <c r="B60" s="39" t="s">
        <v>184</v>
      </c>
      <c r="C60" s="6" t="s">
        <v>30</v>
      </c>
      <c r="D60" s="6" t="s">
        <v>237</v>
      </c>
      <c r="E60" s="6" t="s">
        <v>23</v>
      </c>
      <c r="F60" s="6" t="s">
        <v>24</v>
      </c>
      <c r="G60" s="6" t="s">
        <v>64</v>
      </c>
      <c r="H60" s="49" t="s">
        <v>307</v>
      </c>
      <c r="I60" s="18">
        <v>1500000</v>
      </c>
      <c r="J60" s="40">
        <f t="shared" si="1"/>
        <v>750000</v>
      </c>
      <c r="K60" s="18"/>
      <c r="L60" s="20">
        <f t="shared" si="2"/>
        <v>750000</v>
      </c>
      <c r="M60" s="20">
        <f t="shared" si="3"/>
        <v>1500000</v>
      </c>
      <c r="N60" s="21"/>
      <c r="O60" s="21"/>
      <c r="P60" s="21"/>
      <c r="Q60" s="20"/>
      <c r="R60" s="20"/>
      <c r="S60" s="20"/>
      <c r="T60" s="7" t="s">
        <v>308</v>
      </c>
      <c r="U60" s="7"/>
      <c r="V60" s="7"/>
      <c r="W60" s="21"/>
      <c r="X60" s="21"/>
      <c r="Y60" s="5" t="s">
        <v>36</v>
      </c>
      <c r="Z60" s="21"/>
      <c r="AA60" s="21"/>
      <c r="AB60" s="5" t="s">
        <v>36</v>
      </c>
      <c r="AC60" s="5"/>
      <c r="AD60" s="21"/>
    </row>
    <row r="61" spans="1:30" ht="49.5" hidden="1">
      <c r="A61" s="5">
        <v>59</v>
      </c>
      <c r="B61" s="39" t="s">
        <v>185</v>
      </c>
      <c r="C61" s="6" t="s">
        <v>46</v>
      </c>
      <c r="D61" s="6" t="s">
        <v>47</v>
      </c>
      <c r="E61" s="6" t="s">
        <v>23</v>
      </c>
      <c r="F61" s="6" t="s">
        <v>24</v>
      </c>
      <c r="G61" s="6" t="s">
        <v>29</v>
      </c>
      <c r="H61" s="49" t="s">
        <v>337</v>
      </c>
      <c r="I61" s="18">
        <v>2000000</v>
      </c>
      <c r="J61" s="40">
        <f t="shared" si="1"/>
        <v>1000000</v>
      </c>
      <c r="K61" s="18"/>
      <c r="L61" s="20">
        <f t="shared" si="2"/>
        <v>1000000</v>
      </c>
      <c r="M61" s="20">
        <f t="shared" si="3"/>
        <v>2000000</v>
      </c>
      <c r="N61" s="21"/>
      <c r="O61" s="21"/>
      <c r="P61" s="21"/>
      <c r="Q61" s="20"/>
      <c r="R61" s="20"/>
      <c r="S61" s="20"/>
      <c r="T61" s="7"/>
      <c r="U61" s="7"/>
      <c r="V61" s="7"/>
      <c r="W61" s="21"/>
      <c r="X61" s="21"/>
      <c r="Y61" s="5" t="s">
        <v>36</v>
      </c>
      <c r="Z61" s="21"/>
      <c r="AA61" s="21"/>
      <c r="AB61" s="5" t="s">
        <v>36</v>
      </c>
      <c r="AC61" s="5"/>
      <c r="AD61" s="21"/>
    </row>
    <row r="62" spans="1:30" ht="49.5">
      <c r="A62" s="5">
        <v>60</v>
      </c>
      <c r="B62" s="39" t="s">
        <v>186</v>
      </c>
      <c r="C62" s="6" t="s">
        <v>210</v>
      </c>
      <c r="D62" s="6" t="s">
        <v>45</v>
      </c>
      <c r="E62" s="6" t="s">
        <v>23</v>
      </c>
      <c r="F62" s="6" t="s">
        <v>9</v>
      </c>
      <c r="G62" s="6" t="s">
        <v>64</v>
      </c>
      <c r="H62" s="19" t="s">
        <v>238</v>
      </c>
      <c r="I62" s="18">
        <v>3000000</v>
      </c>
      <c r="J62" s="40">
        <f t="shared" si="1"/>
        <v>1500000</v>
      </c>
      <c r="K62" s="18"/>
      <c r="L62" s="20">
        <f t="shared" si="2"/>
        <v>1500000</v>
      </c>
      <c r="M62" s="20">
        <f t="shared" si="3"/>
        <v>3000000</v>
      </c>
      <c r="N62" s="21"/>
      <c r="O62" s="21"/>
      <c r="P62" s="21"/>
      <c r="Q62" s="20"/>
      <c r="R62" s="20"/>
      <c r="S62" s="20"/>
      <c r="T62" s="7"/>
      <c r="U62" s="7"/>
      <c r="V62" s="7"/>
      <c r="W62" s="21"/>
      <c r="X62" s="21"/>
      <c r="Y62" s="21"/>
      <c r="Z62" s="21"/>
      <c r="AA62" s="21"/>
      <c r="AB62" s="5" t="s">
        <v>36</v>
      </c>
      <c r="AC62" s="5"/>
      <c r="AD62" s="21"/>
    </row>
    <row r="63" spans="1:30" ht="33" hidden="1">
      <c r="A63" s="5">
        <v>61</v>
      </c>
      <c r="B63" s="39" t="s">
        <v>187</v>
      </c>
      <c r="C63" s="6" t="s">
        <v>33</v>
      </c>
      <c r="D63" s="6" t="s">
        <v>239</v>
      </c>
      <c r="E63" s="6" t="s">
        <v>23</v>
      </c>
      <c r="F63" s="6" t="s">
        <v>24</v>
      </c>
      <c r="G63" s="6" t="s">
        <v>29</v>
      </c>
      <c r="H63" s="19" t="s">
        <v>240</v>
      </c>
      <c r="I63" s="18">
        <v>2000000</v>
      </c>
      <c r="J63" s="40">
        <f t="shared" si="1"/>
        <v>1000000</v>
      </c>
      <c r="K63" s="18"/>
      <c r="L63" s="20">
        <f t="shared" si="2"/>
        <v>1000000</v>
      </c>
      <c r="M63" s="20">
        <f t="shared" si="3"/>
        <v>2000000</v>
      </c>
      <c r="N63" s="21"/>
      <c r="O63" s="21"/>
      <c r="P63" s="21"/>
      <c r="Q63" s="20"/>
      <c r="R63" s="20"/>
      <c r="S63" s="20"/>
      <c r="T63" s="7" t="s">
        <v>322</v>
      </c>
      <c r="U63" s="7"/>
      <c r="V63" s="7"/>
      <c r="W63" s="21"/>
      <c r="X63" s="21"/>
      <c r="Y63" s="61" t="s">
        <v>340</v>
      </c>
      <c r="Z63" s="21"/>
      <c r="AA63" s="21"/>
      <c r="AB63" s="5" t="s">
        <v>36</v>
      </c>
      <c r="AC63" s="5"/>
      <c r="AD63" s="31"/>
    </row>
    <row r="64" spans="1:30" ht="33" hidden="1">
      <c r="A64" s="5">
        <v>62</v>
      </c>
      <c r="B64" s="39" t="s">
        <v>188</v>
      </c>
      <c r="C64" s="6" t="s">
        <v>48</v>
      </c>
      <c r="D64" s="6" t="s">
        <v>49</v>
      </c>
      <c r="E64" s="6" t="s">
        <v>23</v>
      </c>
      <c r="F64" s="6" t="s">
        <v>9</v>
      </c>
      <c r="G64" s="6" t="s">
        <v>38</v>
      </c>
      <c r="H64" s="19" t="s">
        <v>241</v>
      </c>
      <c r="I64" s="18">
        <v>2500000</v>
      </c>
      <c r="J64" s="40">
        <f t="shared" si="1"/>
        <v>1250000</v>
      </c>
      <c r="K64" s="18"/>
      <c r="L64" s="20">
        <f t="shared" si="2"/>
        <v>1250000</v>
      </c>
      <c r="M64" s="20">
        <f t="shared" si="3"/>
        <v>2500000</v>
      </c>
      <c r="N64" s="21"/>
      <c r="O64" s="21"/>
      <c r="P64" s="21"/>
      <c r="Q64" s="20"/>
      <c r="R64" s="20"/>
      <c r="S64" s="20"/>
      <c r="T64" s="7" t="s">
        <v>322</v>
      </c>
      <c r="U64" s="7"/>
      <c r="V64" s="7"/>
      <c r="W64" s="21"/>
      <c r="X64" s="21"/>
      <c r="Y64" s="61" t="s">
        <v>340</v>
      </c>
      <c r="Z64" s="21"/>
      <c r="AA64" s="21"/>
      <c r="AB64" s="5" t="s">
        <v>36</v>
      </c>
      <c r="AC64" s="5"/>
      <c r="AD64" s="21"/>
    </row>
    <row r="65" spans="1:30" ht="66" hidden="1">
      <c r="A65" s="5">
        <v>63</v>
      </c>
      <c r="B65" s="39" t="s">
        <v>189</v>
      </c>
      <c r="C65" s="6" t="s">
        <v>30</v>
      </c>
      <c r="D65" s="6" t="s">
        <v>39</v>
      </c>
      <c r="E65" s="6" t="s">
        <v>23</v>
      </c>
      <c r="F65" s="6" t="s">
        <v>24</v>
      </c>
      <c r="G65" s="6" t="s">
        <v>29</v>
      </c>
      <c r="H65" s="49" t="s">
        <v>300</v>
      </c>
      <c r="I65" s="18">
        <v>2000000</v>
      </c>
      <c r="J65" s="40">
        <f t="shared" si="1"/>
        <v>1000000</v>
      </c>
      <c r="K65" s="18"/>
      <c r="L65" s="20">
        <f t="shared" si="2"/>
        <v>1000000</v>
      </c>
      <c r="M65" s="20">
        <f t="shared" si="3"/>
        <v>2000000</v>
      </c>
      <c r="N65" s="21"/>
      <c r="O65" s="21"/>
      <c r="P65" s="21"/>
      <c r="Q65" s="20"/>
      <c r="R65" s="20"/>
      <c r="S65" s="20"/>
      <c r="T65" s="7" t="s">
        <v>321</v>
      </c>
      <c r="U65" s="7"/>
      <c r="V65" s="7"/>
      <c r="W65" s="21"/>
      <c r="X65" s="21"/>
      <c r="Y65" s="5" t="s">
        <v>36</v>
      </c>
      <c r="Z65" s="21"/>
      <c r="AA65" s="21"/>
      <c r="AB65" s="5" t="s">
        <v>36</v>
      </c>
      <c r="AC65" s="5"/>
      <c r="AD65" s="21"/>
    </row>
    <row r="66" spans="1:30" ht="99">
      <c r="A66" s="5">
        <v>64</v>
      </c>
      <c r="B66" s="39" t="s">
        <v>190</v>
      </c>
      <c r="C66" s="6" t="s">
        <v>43</v>
      </c>
      <c r="D66" s="6" t="s">
        <v>44</v>
      </c>
      <c r="E66" s="6" t="s">
        <v>23</v>
      </c>
      <c r="F66" s="6" t="s">
        <v>24</v>
      </c>
      <c r="G66" s="6" t="s">
        <v>29</v>
      </c>
      <c r="H66" s="49" t="s">
        <v>301</v>
      </c>
      <c r="I66" s="18">
        <v>2000000</v>
      </c>
      <c r="J66" s="40">
        <f t="shared" si="1"/>
        <v>1000000</v>
      </c>
      <c r="K66" s="18"/>
      <c r="L66" s="20">
        <f t="shared" si="2"/>
        <v>1000000</v>
      </c>
      <c r="M66" s="20">
        <f t="shared" si="3"/>
        <v>2000000</v>
      </c>
      <c r="N66" s="21"/>
      <c r="O66" s="21"/>
      <c r="P66" s="21"/>
      <c r="Q66" s="20"/>
      <c r="R66" s="20"/>
      <c r="S66" s="20"/>
      <c r="T66" s="7" t="s">
        <v>321</v>
      </c>
      <c r="U66" s="7"/>
      <c r="V66" s="7"/>
      <c r="W66" s="21"/>
      <c r="X66" s="21"/>
      <c r="Y66" s="21"/>
      <c r="Z66" s="21"/>
      <c r="AA66" s="21"/>
      <c r="AB66" s="5" t="s">
        <v>36</v>
      </c>
      <c r="AC66" s="5"/>
      <c r="AD66" s="21"/>
    </row>
    <row r="67" spans="1:30" ht="49.5">
      <c r="A67" s="5">
        <v>65</v>
      </c>
      <c r="B67" s="39" t="s">
        <v>191</v>
      </c>
      <c r="C67" s="6" t="s">
        <v>28</v>
      </c>
      <c r="D67" s="6" t="s">
        <v>242</v>
      </c>
      <c r="E67" s="6" t="s">
        <v>23</v>
      </c>
      <c r="F67" s="6" t="s">
        <v>24</v>
      </c>
      <c r="G67" s="6" t="s">
        <v>29</v>
      </c>
      <c r="H67" s="19" t="s">
        <v>243</v>
      </c>
      <c r="I67" s="18">
        <v>2000000</v>
      </c>
      <c r="J67" s="40">
        <f t="shared" si="1"/>
        <v>1000000</v>
      </c>
      <c r="K67" s="18"/>
      <c r="L67" s="20">
        <f t="shared" si="2"/>
        <v>1000000</v>
      </c>
      <c r="M67" s="20">
        <f t="shared" si="3"/>
        <v>2000000</v>
      </c>
      <c r="N67" s="21"/>
      <c r="O67" s="21"/>
      <c r="P67" s="21"/>
      <c r="Q67" s="20"/>
      <c r="R67" s="20"/>
      <c r="S67" s="20"/>
      <c r="T67" s="7"/>
      <c r="U67" s="7"/>
      <c r="V67" s="7"/>
      <c r="W67" s="21"/>
      <c r="X67" s="21"/>
      <c r="Y67" s="21"/>
      <c r="Z67" s="21"/>
      <c r="AA67" s="21"/>
      <c r="AB67" s="5" t="s">
        <v>36</v>
      </c>
      <c r="AC67" s="5"/>
      <c r="AD67" s="21"/>
    </row>
    <row r="68" spans="1:30" ht="66">
      <c r="A68" s="5">
        <v>66</v>
      </c>
      <c r="B68" s="39" t="s">
        <v>192</v>
      </c>
      <c r="C68" s="6" t="s">
        <v>72</v>
      </c>
      <c r="D68" s="6" t="s">
        <v>244</v>
      </c>
      <c r="E68" s="22" t="s">
        <v>245</v>
      </c>
      <c r="F68" s="22"/>
      <c r="G68" s="22" t="s">
        <v>246</v>
      </c>
      <c r="H68" s="19" t="s">
        <v>323</v>
      </c>
      <c r="I68" s="18">
        <v>2200000</v>
      </c>
      <c r="J68" s="40">
        <f t="shared" ref="J68:J79" si="4">I68/2</f>
        <v>1100000</v>
      </c>
      <c r="K68" s="18"/>
      <c r="L68" s="20">
        <f t="shared" ref="L68:L82" si="5">IF(K68="",J68,K68-J68)</f>
        <v>1100000</v>
      </c>
      <c r="M68" s="20">
        <f t="shared" ref="M68:M82" si="6">SUM(J68,L68)</f>
        <v>2200000</v>
      </c>
      <c r="N68" s="21"/>
      <c r="O68" s="21"/>
      <c r="P68" s="21"/>
      <c r="Q68" s="20"/>
      <c r="R68" s="20"/>
      <c r="S68" s="20"/>
      <c r="T68" s="7"/>
      <c r="U68" s="7"/>
      <c r="V68" s="7"/>
      <c r="W68" s="21"/>
      <c r="X68" s="21"/>
      <c r="Y68" s="21"/>
      <c r="Z68" s="21"/>
      <c r="AA68" s="21"/>
      <c r="AB68" s="5" t="s">
        <v>36</v>
      </c>
      <c r="AC68" s="5"/>
      <c r="AD68" s="21"/>
    </row>
    <row r="69" spans="1:30" ht="49.5">
      <c r="A69" s="5">
        <v>67</v>
      </c>
      <c r="B69" s="39" t="s">
        <v>193</v>
      </c>
      <c r="C69" s="6" t="s">
        <v>59</v>
      </c>
      <c r="D69" s="6" t="s">
        <v>247</v>
      </c>
      <c r="E69" s="6" t="s">
        <v>270</v>
      </c>
      <c r="F69" s="6" t="s">
        <v>9</v>
      </c>
      <c r="G69" s="6" t="s">
        <v>64</v>
      </c>
      <c r="H69" s="19" t="s">
        <v>248</v>
      </c>
      <c r="I69" s="18">
        <v>3000000</v>
      </c>
      <c r="J69" s="40">
        <f t="shared" si="4"/>
        <v>1500000</v>
      </c>
      <c r="K69" s="18"/>
      <c r="L69" s="20">
        <f t="shared" si="5"/>
        <v>1500000</v>
      </c>
      <c r="M69" s="20">
        <f t="shared" si="6"/>
        <v>3000000</v>
      </c>
      <c r="N69" s="21"/>
      <c r="O69" s="21"/>
      <c r="P69" s="21"/>
      <c r="Q69" s="20"/>
      <c r="R69" s="20"/>
      <c r="S69" s="20"/>
      <c r="T69" s="7"/>
      <c r="U69" s="7"/>
      <c r="V69" s="7"/>
      <c r="W69" s="21"/>
      <c r="X69" s="21"/>
      <c r="Y69" s="21"/>
      <c r="Z69" s="21"/>
      <c r="AA69" s="21"/>
      <c r="AB69" s="5" t="s">
        <v>36</v>
      </c>
      <c r="AC69" s="5"/>
      <c r="AD69" s="34"/>
    </row>
    <row r="70" spans="1:30" ht="33" hidden="1">
      <c r="A70" s="5">
        <v>68</v>
      </c>
      <c r="B70" s="39" t="s">
        <v>194</v>
      </c>
      <c r="C70" s="5" t="s">
        <v>96</v>
      </c>
      <c r="D70" s="6" t="s">
        <v>249</v>
      </c>
      <c r="E70" s="37" t="s">
        <v>23</v>
      </c>
      <c r="F70" s="37" t="s">
        <v>24</v>
      </c>
      <c r="G70" s="37" t="s">
        <v>64</v>
      </c>
      <c r="H70" s="36" t="s">
        <v>250</v>
      </c>
      <c r="I70" s="38">
        <v>1500000</v>
      </c>
      <c r="J70" s="40">
        <f t="shared" si="4"/>
        <v>750000</v>
      </c>
      <c r="K70" s="18"/>
      <c r="L70" s="20">
        <f t="shared" si="5"/>
        <v>750000</v>
      </c>
      <c r="M70" s="20">
        <f t="shared" si="6"/>
        <v>1500000</v>
      </c>
      <c r="N70" s="21"/>
      <c r="O70" s="21"/>
      <c r="P70" s="21"/>
      <c r="Q70" s="20"/>
      <c r="R70" s="20"/>
      <c r="S70" s="20"/>
      <c r="T70" s="7"/>
      <c r="U70" s="7"/>
      <c r="V70" s="7"/>
      <c r="W70" s="21"/>
      <c r="X70" s="21"/>
      <c r="Y70" s="5" t="s">
        <v>36</v>
      </c>
      <c r="Z70" s="21"/>
      <c r="AA70" s="21"/>
      <c r="AB70" s="5" t="s">
        <v>36</v>
      </c>
      <c r="AC70" s="5"/>
      <c r="AD70" s="21"/>
    </row>
    <row r="71" spans="1:30" ht="33" hidden="1">
      <c r="A71" s="5">
        <v>69</v>
      </c>
      <c r="B71" s="39" t="s">
        <v>195</v>
      </c>
      <c r="C71" s="6" t="s">
        <v>37</v>
      </c>
      <c r="D71" s="6" t="s">
        <v>251</v>
      </c>
      <c r="E71" s="6" t="s">
        <v>252</v>
      </c>
      <c r="F71" s="6" t="s">
        <v>24</v>
      </c>
      <c r="G71" s="6" t="s">
        <v>29</v>
      </c>
      <c r="H71" s="19" t="s">
        <v>253</v>
      </c>
      <c r="I71" s="18">
        <v>2000000</v>
      </c>
      <c r="J71" s="40">
        <f t="shared" si="4"/>
        <v>1000000</v>
      </c>
      <c r="K71" s="18"/>
      <c r="L71" s="20">
        <f t="shared" si="5"/>
        <v>1000000</v>
      </c>
      <c r="M71" s="20">
        <f t="shared" si="6"/>
        <v>2000000</v>
      </c>
      <c r="N71" s="21"/>
      <c r="O71" s="21"/>
      <c r="P71" s="21"/>
      <c r="Q71" s="20"/>
      <c r="R71" s="20"/>
      <c r="S71" s="20"/>
      <c r="T71" s="7"/>
      <c r="U71" s="7"/>
      <c r="V71" s="7"/>
      <c r="W71" s="21"/>
      <c r="X71" s="21"/>
      <c r="Y71" s="5" t="s">
        <v>36</v>
      </c>
      <c r="Z71" s="21"/>
      <c r="AA71" s="21"/>
      <c r="AB71" s="5" t="s">
        <v>36</v>
      </c>
      <c r="AC71" s="5"/>
      <c r="AD71" s="21"/>
    </row>
    <row r="72" spans="1:30" ht="66">
      <c r="A72" s="52">
        <v>70</v>
      </c>
      <c r="B72" s="53" t="s">
        <v>196</v>
      </c>
      <c r="C72" s="37" t="s">
        <v>153</v>
      </c>
      <c r="D72" s="37" t="s">
        <v>254</v>
      </c>
      <c r="E72" s="37" t="s">
        <v>252</v>
      </c>
      <c r="F72" s="37" t="s">
        <v>24</v>
      </c>
      <c r="G72" s="37" t="s">
        <v>29</v>
      </c>
      <c r="H72" s="49" t="s">
        <v>302</v>
      </c>
      <c r="I72" s="38">
        <v>2000000</v>
      </c>
      <c r="J72" s="54">
        <f t="shared" si="4"/>
        <v>1000000</v>
      </c>
      <c r="K72" s="38"/>
      <c r="L72" s="20">
        <f t="shared" si="5"/>
        <v>1000000</v>
      </c>
      <c r="M72" s="20">
        <f t="shared" si="6"/>
        <v>2000000</v>
      </c>
      <c r="N72" s="21"/>
      <c r="O72" s="21"/>
      <c r="P72" s="21"/>
      <c r="Q72" s="20"/>
      <c r="R72" s="20"/>
      <c r="S72" s="20"/>
      <c r="T72" s="22" t="s">
        <v>317</v>
      </c>
      <c r="U72" s="7"/>
      <c r="V72" s="7"/>
      <c r="W72" s="21"/>
      <c r="X72" s="21"/>
      <c r="Y72" s="21"/>
      <c r="Z72" s="21"/>
      <c r="AA72" s="21"/>
      <c r="AB72" s="5" t="s">
        <v>36</v>
      </c>
      <c r="AC72" s="5"/>
      <c r="AD72" s="21"/>
    </row>
    <row r="73" spans="1:30" ht="33">
      <c r="A73" s="5">
        <v>71</v>
      </c>
      <c r="B73" s="39" t="s">
        <v>197</v>
      </c>
      <c r="C73" s="6" t="s">
        <v>28</v>
      </c>
      <c r="D73" s="6" t="s">
        <v>255</v>
      </c>
      <c r="E73" s="6" t="s">
        <v>23</v>
      </c>
      <c r="F73" s="6" t="s">
        <v>24</v>
      </c>
      <c r="G73" s="6" t="s">
        <v>29</v>
      </c>
      <c r="H73" s="19" t="s">
        <v>256</v>
      </c>
      <c r="I73" s="18">
        <v>2000000</v>
      </c>
      <c r="J73" s="40">
        <f t="shared" si="4"/>
        <v>1000000</v>
      </c>
      <c r="K73" s="18"/>
      <c r="L73" s="20">
        <f t="shared" si="5"/>
        <v>1000000</v>
      </c>
      <c r="M73" s="20">
        <f t="shared" si="6"/>
        <v>2000000</v>
      </c>
      <c r="N73" s="21"/>
      <c r="O73" s="21"/>
      <c r="P73" s="21"/>
      <c r="Q73" s="20"/>
      <c r="R73" s="20"/>
      <c r="S73" s="20"/>
      <c r="T73" s="22"/>
      <c r="U73" s="7"/>
      <c r="V73" s="7"/>
      <c r="W73" s="21"/>
      <c r="X73" s="21"/>
      <c r="Y73" s="21"/>
      <c r="Z73" s="21"/>
      <c r="AA73" s="21"/>
      <c r="AB73" s="5" t="s">
        <v>36</v>
      </c>
      <c r="AC73" s="5"/>
      <c r="AD73" s="21"/>
    </row>
    <row r="74" spans="1:30" ht="33">
      <c r="A74" s="5">
        <v>72</v>
      </c>
      <c r="B74" s="39" t="s">
        <v>198</v>
      </c>
      <c r="C74" s="6" t="s">
        <v>52</v>
      </c>
      <c r="D74" s="6" t="s">
        <v>257</v>
      </c>
      <c r="E74" s="6" t="s">
        <v>23</v>
      </c>
      <c r="F74" s="6" t="s">
        <v>258</v>
      </c>
      <c r="G74" s="6" t="s">
        <v>29</v>
      </c>
      <c r="H74" s="19" t="s">
        <v>259</v>
      </c>
      <c r="I74" s="18">
        <v>5000000</v>
      </c>
      <c r="J74" s="40">
        <f t="shared" si="4"/>
        <v>2500000</v>
      </c>
      <c r="K74" s="18"/>
      <c r="L74" s="20">
        <f t="shared" si="5"/>
        <v>2500000</v>
      </c>
      <c r="M74" s="20">
        <f t="shared" si="6"/>
        <v>5000000</v>
      </c>
      <c r="N74" s="21"/>
      <c r="O74" s="21"/>
      <c r="P74" s="21"/>
      <c r="Q74" s="20"/>
      <c r="R74" s="20"/>
      <c r="S74" s="20"/>
      <c r="T74" s="7"/>
      <c r="U74" s="7"/>
      <c r="V74" s="7"/>
      <c r="W74" s="21"/>
      <c r="X74" s="21"/>
      <c r="Y74" s="21"/>
      <c r="Z74" s="21"/>
      <c r="AA74" s="21"/>
      <c r="AB74" s="5" t="s">
        <v>36</v>
      </c>
      <c r="AC74" s="5"/>
      <c r="AD74" s="21"/>
    </row>
    <row r="75" spans="1:30" ht="33">
      <c r="A75" s="5">
        <v>73</v>
      </c>
      <c r="B75" s="39" t="s">
        <v>199</v>
      </c>
      <c r="C75" s="6" t="s">
        <v>37</v>
      </c>
      <c r="D75" s="6" t="s">
        <v>260</v>
      </c>
      <c r="E75" s="6" t="s">
        <v>252</v>
      </c>
      <c r="F75" s="6" t="s">
        <v>24</v>
      </c>
      <c r="G75" s="6" t="s">
        <v>29</v>
      </c>
      <c r="H75" s="19" t="s">
        <v>261</v>
      </c>
      <c r="I75" s="18">
        <v>2000000</v>
      </c>
      <c r="J75" s="40">
        <f t="shared" si="4"/>
        <v>1000000</v>
      </c>
      <c r="K75" s="18"/>
      <c r="L75" s="20">
        <f t="shared" si="5"/>
        <v>1000000</v>
      </c>
      <c r="M75" s="20">
        <f t="shared" si="6"/>
        <v>2000000</v>
      </c>
      <c r="N75" s="21"/>
      <c r="O75" s="21"/>
      <c r="P75" s="21"/>
      <c r="Q75" s="20"/>
      <c r="R75" s="20"/>
      <c r="S75" s="20"/>
      <c r="T75" s="7"/>
      <c r="U75" s="7"/>
      <c r="V75" s="7"/>
      <c r="W75" s="21"/>
      <c r="X75" s="21"/>
      <c r="Y75" s="21"/>
      <c r="Z75" s="21"/>
      <c r="AA75" s="21"/>
      <c r="AB75" s="5" t="s">
        <v>36</v>
      </c>
      <c r="AC75" s="5"/>
      <c r="AD75" s="34"/>
    </row>
    <row r="76" spans="1:30" ht="33" hidden="1">
      <c r="A76" s="5">
        <v>74</v>
      </c>
      <c r="B76" s="39" t="s">
        <v>200</v>
      </c>
      <c r="C76" s="6" t="s">
        <v>262</v>
      </c>
      <c r="D76" s="6" t="s">
        <v>263</v>
      </c>
      <c r="E76" s="22" t="s">
        <v>245</v>
      </c>
      <c r="F76" s="6"/>
      <c r="G76" s="6" t="s">
        <v>29</v>
      </c>
      <c r="H76" s="19" t="s">
        <v>264</v>
      </c>
      <c r="I76" s="18">
        <v>2500000</v>
      </c>
      <c r="J76" s="40">
        <f t="shared" si="4"/>
        <v>1250000</v>
      </c>
      <c r="K76" s="18"/>
      <c r="L76" s="20">
        <f t="shared" si="5"/>
        <v>1250000</v>
      </c>
      <c r="M76" s="20">
        <f>SUM(J76,L76)</f>
        <v>2500000</v>
      </c>
      <c r="N76" s="21"/>
      <c r="O76" s="21"/>
      <c r="P76" s="21"/>
      <c r="Q76" s="20"/>
      <c r="R76" s="20"/>
      <c r="S76" s="20"/>
      <c r="T76" s="22"/>
      <c r="U76" s="7"/>
      <c r="V76" s="7"/>
      <c r="W76" s="21"/>
      <c r="X76" s="21"/>
      <c r="Y76" s="5" t="s">
        <v>36</v>
      </c>
      <c r="Z76" s="21"/>
      <c r="AA76" s="21"/>
      <c r="AB76" s="5" t="s">
        <v>36</v>
      </c>
      <c r="AC76" s="5"/>
      <c r="AD76" s="32"/>
    </row>
    <row r="77" spans="1:30" ht="66">
      <c r="A77" s="5">
        <v>75</v>
      </c>
      <c r="B77" s="39" t="s">
        <v>201</v>
      </c>
      <c r="C77" s="6" t="s">
        <v>26</v>
      </c>
      <c r="D77" s="6" t="s">
        <v>265</v>
      </c>
      <c r="E77" s="6" t="s">
        <v>23</v>
      </c>
      <c r="F77" s="6" t="s">
        <v>24</v>
      </c>
      <c r="G77" s="6" t="s">
        <v>29</v>
      </c>
      <c r="H77" s="58" t="s">
        <v>332</v>
      </c>
      <c r="I77" s="18">
        <v>2000000</v>
      </c>
      <c r="J77" s="40">
        <f t="shared" si="4"/>
        <v>1000000</v>
      </c>
      <c r="K77" s="18"/>
      <c r="L77" s="20">
        <f t="shared" si="5"/>
        <v>1000000</v>
      </c>
      <c r="M77" s="20">
        <f t="shared" si="6"/>
        <v>2000000</v>
      </c>
      <c r="N77" s="21"/>
      <c r="O77" s="21"/>
      <c r="P77" s="21"/>
      <c r="Q77" s="20"/>
      <c r="R77" s="20"/>
      <c r="S77" s="20"/>
      <c r="T77" s="22" t="s">
        <v>317</v>
      </c>
      <c r="U77" s="7"/>
      <c r="V77" s="7"/>
      <c r="W77" s="21"/>
      <c r="X77" s="21"/>
      <c r="Y77" s="21"/>
      <c r="Z77" s="21"/>
      <c r="AA77" s="21"/>
      <c r="AB77" s="5"/>
      <c r="AC77" s="5"/>
      <c r="AD77" s="32"/>
    </row>
    <row r="78" spans="1:30" ht="33" hidden="1">
      <c r="A78" s="5">
        <v>76</v>
      </c>
      <c r="B78" s="39" t="s">
        <v>202</v>
      </c>
      <c r="C78" s="6" t="s">
        <v>266</v>
      </c>
      <c r="D78" s="6" t="s">
        <v>267</v>
      </c>
      <c r="E78" s="6" t="s">
        <v>23</v>
      </c>
      <c r="F78" s="6" t="s">
        <v>24</v>
      </c>
      <c r="G78" s="6" t="s">
        <v>38</v>
      </c>
      <c r="H78" s="19" t="s">
        <v>268</v>
      </c>
      <c r="I78" s="18">
        <v>1300000</v>
      </c>
      <c r="J78" s="40">
        <f t="shared" si="4"/>
        <v>650000</v>
      </c>
      <c r="K78" s="18"/>
      <c r="L78" s="20">
        <f t="shared" si="5"/>
        <v>650000</v>
      </c>
      <c r="M78" s="20">
        <f t="shared" si="6"/>
        <v>1300000</v>
      </c>
      <c r="N78" s="21"/>
      <c r="O78" s="21"/>
      <c r="P78" s="21"/>
      <c r="Q78" s="20"/>
      <c r="R78" s="20"/>
      <c r="S78" s="20"/>
      <c r="T78" s="47" t="s">
        <v>318</v>
      </c>
      <c r="U78" s="7"/>
      <c r="V78" s="7"/>
      <c r="W78" s="21"/>
      <c r="X78" s="21"/>
      <c r="Y78" s="61" t="s">
        <v>340</v>
      </c>
      <c r="Z78" s="21"/>
      <c r="AA78" s="21"/>
      <c r="AB78" s="5" t="s">
        <v>36</v>
      </c>
      <c r="AC78" s="5"/>
      <c r="AD78" s="32"/>
    </row>
    <row r="79" spans="1:30" ht="66">
      <c r="A79" s="5">
        <v>77</v>
      </c>
      <c r="B79" s="39" t="s">
        <v>203</v>
      </c>
      <c r="C79" s="6" t="s">
        <v>26</v>
      </c>
      <c r="D79" s="6" t="s">
        <v>269</v>
      </c>
      <c r="E79" s="6" t="s">
        <v>23</v>
      </c>
      <c r="F79" s="6" t="s">
        <v>24</v>
      </c>
      <c r="G79" s="6" t="s">
        <v>29</v>
      </c>
      <c r="H79" s="49" t="s">
        <v>316</v>
      </c>
      <c r="I79" s="18">
        <v>2000000</v>
      </c>
      <c r="J79" s="40">
        <f t="shared" si="4"/>
        <v>1000000</v>
      </c>
      <c r="K79" s="18"/>
      <c r="L79" s="20">
        <f t="shared" si="5"/>
        <v>1000000</v>
      </c>
      <c r="M79" s="20">
        <f t="shared" si="6"/>
        <v>2000000</v>
      </c>
      <c r="N79" s="21"/>
      <c r="O79" s="21"/>
      <c r="P79" s="21"/>
      <c r="Q79" s="20"/>
      <c r="R79" s="20"/>
      <c r="S79" s="20"/>
      <c r="T79" s="7" t="s">
        <v>317</v>
      </c>
      <c r="U79" s="7"/>
      <c r="V79" s="7"/>
      <c r="W79" s="21"/>
      <c r="X79" s="21"/>
      <c r="Y79" s="21"/>
      <c r="Z79" s="21"/>
      <c r="AA79" s="21"/>
      <c r="AB79" s="5"/>
      <c r="AC79" s="5"/>
      <c r="AD79" s="30"/>
    </row>
    <row r="80" spans="1:30" ht="49.5" hidden="1">
      <c r="A80" s="5">
        <v>78</v>
      </c>
      <c r="B80" s="39" t="s">
        <v>273</v>
      </c>
      <c r="C80" s="6" t="s">
        <v>276</v>
      </c>
      <c r="D80" s="6" t="s">
        <v>277</v>
      </c>
      <c r="E80" s="6" t="s">
        <v>23</v>
      </c>
      <c r="F80" s="6" t="s">
        <v>24</v>
      </c>
      <c r="G80" s="6" t="s">
        <v>29</v>
      </c>
      <c r="H80" s="19" t="s">
        <v>278</v>
      </c>
      <c r="I80" s="18">
        <v>2000000</v>
      </c>
      <c r="J80" s="40" t="s">
        <v>62</v>
      </c>
      <c r="K80" s="18"/>
      <c r="L80" s="20" t="str">
        <f t="shared" si="5"/>
        <v xml:space="preserve"> </v>
      </c>
      <c r="M80" s="20">
        <f t="shared" si="6"/>
        <v>0</v>
      </c>
      <c r="N80" s="21"/>
      <c r="O80" s="21"/>
      <c r="P80" s="21"/>
      <c r="Q80" s="20"/>
      <c r="R80" s="20"/>
      <c r="S80" s="20"/>
      <c r="T80" s="22"/>
      <c r="U80" s="7"/>
      <c r="V80" s="7"/>
      <c r="W80" s="21"/>
      <c r="X80" s="21"/>
      <c r="Y80" s="5" t="s">
        <v>36</v>
      </c>
      <c r="Z80" s="21"/>
      <c r="AA80" s="21"/>
      <c r="AB80" s="5"/>
      <c r="AC80" s="5"/>
      <c r="AD80" s="32"/>
    </row>
    <row r="81" spans="1:30" ht="33">
      <c r="A81" s="5">
        <v>79</v>
      </c>
      <c r="B81" s="39" t="s">
        <v>274</v>
      </c>
      <c r="C81" s="6" t="s">
        <v>279</v>
      </c>
      <c r="D81" s="6" t="s">
        <v>280</v>
      </c>
      <c r="E81" s="6" t="s">
        <v>23</v>
      </c>
      <c r="F81" s="6" t="s">
        <v>24</v>
      </c>
      <c r="G81" s="6" t="s">
        <v>29</v>
      </c>
      <c r="H81" s="19" t="s">
        <v>281</v>
      </c>
      <c r="I81" s="18">
        <v>2000000</v>
      </c>
      <c r="J81" s="40">
        <v>1000000</v>
      </c>
      <c r="K81" s="18"/>
      <c r="L81" s="20">
        <f t="shared" si="5"/>
        <v>1000000</v>
      </c>
      <c r="M81" s="20">
        <f t="shared" si="6"/>
        <v>2000000</v>
      </c>
      <c r="N81" s="21"/>
      <c r="O81" s="21"/>
      <c r="P81" s="21"/>
      <c r="Q81" s="20"/>
      <c r="R81" s="20"/>
      <c r="S81" s="20"/>
      <c r="T81" s="22" t="s">
        <v>327</v>
      </c>
      <c r="U81" s="7"/>
      <c r="V81" s="7"/>
      <c r="W81" s="21"/>
      <c r="X81" s="21"/>
      <c r="Y81" s="21"/>
      <c r="Z81" s="21"/>
      <c r="AA81" s="21"/>
      <c r="AB81" s="5"/>
      <c r="AC81" s="5"/>
      <c r="AD81" s="30"/>
    </row>
    <row r="82" spans="1:30" ht="49.5">
      <c r="A82" s="5">
        <v>80</v>
      </c>
      <c r="B82" s="39" t="s">
        <v>275</v>
      </c>
      <c r="C82" s="6" t="s">
        <v>30</v>
      </c>
      <c r="D82" s="6" t="s">
        <v>282</v>
      </c>
      <c r="E82" s="6" t="s">
        <v>23</v>
      </c>
      <c r="F82" s="6" t="s">
        <v>24</v>
      </c>
      <c r="G82" s="6" t="s">
        <v>283</v>
      </c>
      <c r="H82" s="36" t="s">
        <v>284</v>
      </c>
      <c r="I82" s="38">
        <v>1300000</v>
      </c>
      <c r="J82" s="40">
        <v>650000</v>
      </c>
      <c r="K82" s="18"/>
      <c r="L82" s="20">
        <f t="shared" si="5"/>
        <v>650000</v>
      </c>
      <c r="M82" s="20">
        <f t="shared" si="6"/>
        <v>1300000</v>
      </c>
      <c r="N82" s="21"/>
      <c r="O82" s="21"/>
      <c r="P82" s="21"/>
      <c r="Q82" s="20"/>
      <c r="R82" s="20"/>
      <c r="S82" s="20"/>
      <c r="T82" s="22"/>
      <c r="U82" s="7"/>
      <c r="V82" s="7"/>
      <c r="W82" s="21"/>
      <c r="X82" s="21"/>
      <c r="Y82" s="21"/>
      <c r="Z82" s="21"/>
      <c r="AA82" s="21"/>
      <c r="AB82" s="5"/>
      <c r="AC82" s="5"/>
      <c r="AD82" s="32"/>
    </row>
    <row r="83" spans="1:30">
      <c r="A83" s="24"/>
      <c r="B83" s="24"/>
      <c r="C83" s="25"/>
      <c r="D83" s="25"/>
      <c r="E83" s="25"/>
      <c r="F83" s="25"/>
      <c r="G83" s="25"/>
      <c r="H83" s="26"/>
      <c r="I83" s="27"/>
      <c r="J83" s="24"/>
      <c r="K83" s="27"/>
      <c r="L83" s="44"/>
      <c r="M83" s="44"/>
      <c r="N83" s="28"/>
      <c r="O83" s="28"/>
      <c r="P83" s="28"/>
      <c r="Q83" s="44"/>
      <c r="R83" s="44"/>
      <c r="S83" s="44"/>
      <c r="T83" s="29"/>
      <c r="U83" s="29"/>
      <c r="V83" s="29"/>
      <c r="W83" s="28"/>
      <c r="X83" s="28"/>
      <c r="Y83" s="28"/>
      <c r="Z83" s="28"/>
      <c r="AA83" s="28"/>
      <c r="AB83" s="24"/>
      <c r="AC83" s="24"/>
    </row>
    <row r="84" spans="1:30">
      <c r="B84" s="24"/>
      <c r="I84" s="17"/>
    </row>
    <row r="85" spans="1:30">
      <c r="H85" s="9" t="s">
        <v>62</v>
      </c>
    </row>
    <row r="92" spans="1:30">
      <c r="R92" s="43" t="s">
        <v>328</v>
      </c>
    </row>
    <row r="1048575" spans="2:2">
      <c r="B1048575" s="5"/>
    </row>
  </sheetData>
  <autoFilter ref="A2:AD82" xr:uid="{00000000-0009-0000-0000-000000000000}">
    <filterColumn colId="24">
      <filters blank="1"/>
    </filterColumn>
  </autoFilter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문자(일반)</vt:lpstr>
      <vt:lpstr>1차 지급 요청</vt:lpstr>
      <vt:lpstr>일반과제 (정산보고 제출확인)</vt:lpstr>
      <vt:lpstr>'1차 지급 요청'!Print_Area</vt:lpstr>
      <vt:lpstr>'일반과제 (정산보고 제출확인)'!Print_Area</vt:lpstr>
      <vt:lpstr>'1차 지급 요청'!Print_Titles</vt:lpstr>
      <vt:lpstr>'일반과제 (정산보고 제출확인)'!Print_Titles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tarzanpc</dc:creator>
  <cp:lastModifiedBy>pc</cp:lastModifiedBy>
  <cp:lastPrinted>2023-04-10T05:13:47Z</cp:lastPrinted>
  <dcterms:created xsi:type="dcterms:W3CDTF">2016-04-22T08:45:48Z</dcterms:created>
  <dcterms:modified xsi:type="dcterms:W3CDTF">2023-04-11T05:02:20Z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yNjQzIiwibG9nVGltZSI6IjIwMjMtMDQtMTFUMDU6MDU6MDZaIiwicElEIjo0MTk0MzA0LCJ0cmFjZUlkIjoiRDc0MzVGQzFFMENFNDhFRUE0NzY5OTkyNTFDNTFDQjYiLCJ1c2VyQ29kZSI6IjIyMjExNCJ9LCJub2RlMiI6eyJkc2QiOiIwMTAwMDAwMDAwMDAyNjQzIiwibG9nVGltZSI6IjIwMjMtMDQtMTFUMDU6MDU6MDZaIiwicElEIjo0MTk0MzA0LCJ0cmFjZUlkIjoiRDc0MzVGQzFFMENFNDhFRUE0NzY5OTkyNTFDNTFDQjYiLCJ1c2VyQ29kZSI6IjIyMjExNCJ9LCJub2RlMyI6eyJkc2QiOiIwMTAwMDAwMDAwMDAyNjQzIiwibG9nVGltZSI6IjIwMjMtMDQtMTFUMDU6MDU6MDZaIiwicElEIjo0MTk0MzA0LCJ0cmFjZUlkIjoiRDc0MzVGQzFFMENFNDhFRUE0NzY5OTkyNTFDNTFDQjYiLCJ1c2VyQ29kZSI6IjIyMjExNCJ9LCJub2RlNCI6eyJkc2QiOiIwMTAwMDAwMDAwMDAyNjQzIiwibG9nVGltZSI6IjIwMjMtMDQtMTFUMDU6MDU6MDZaIiwicElEIjo0MTk0MzA0LCJ0cmFjZUlkIjoiRDc0MzVGQzFFMENFNDhFRUE0NzY5OTkyNTFDNTFDQjYiLCJ1c2VyQ29kZSI6IjIyMjExNCJ9LCJub2RlNSI6eyJkc2QiOiIwMDAwMDAwMDAwMDAwMDAwIiwibG9nVGltZSI6IjIwMjMtMDQtMTFUMDU6MDU6MTBaIiwicElEIjoyMDQ4LCJ0cmFjZUlkIjoiQzRENDVDQjU3NjA5NDExMjg1OERFRkIwRERBMjFBMTMiLCJ1c2VyQ29kZSI6IjIyMjExNCJ9LCJub2RlQ291bnQiOjJ9</vt:lpwstr>
  </property>
  <property fmtid="{D5CDD505-2E9C-101B-9397-08002B2CF9AE}" name="FDRClass" pid="5">
    <vt:lpwstr>0</vt:lpwstr>
  </property>
  <property fmtid="{D5CDD505-2E9C-101B-9397-08002B2CF9AE}" name="FDRSet" pid="6">
    <vt:lpwstr>manual</vt:lpwstr>
  </property>
</Properties>
</file>